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10.1.1.31\08財政課\☆財政係\決算\決算統計\R06\⑱令和６年度財政状況資料集の作成等について（依頼）\⑤R8.3.13【修正依頼】令和６年度財政状況資料集の作成等について（依頼）\"/>
    </mc:Choice>
  </mc:AlternateContent>
  <xr:revisionPtr revIDLastSave="0" documentId="13_ncr:1_{5BFDEAC0-2962-4891-A299-75187DC04094}" xr6:coauthVersionLast="47" xr6:coauthVersionMax="47" xr10:uidLastSave="{00000000-0000-0000-0000-000000000000}"/>
  <bookViews>
    <workbookView xWindow="-120" yWindow="-120" windowWidth="29040" windowHeight="15720" firstSheet="2"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W43" i="10" s="1"/>
  <c r="BE34" i="10"/>
  <c r="C34" i="10"/>
  <c r="U34" i="10" s="1"/>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<sst xmlns="http://schemas.openxmlformats.org/spreadsheetml/2006/main" count="1080" uniqueCount="559">
  <si>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</si>
  <si>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</si>
  <si>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</si>
  <si>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</si>
  <si>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</si>
  <si>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</si>
  <si>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</si>
  <si>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</si>
  <si>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</si>
  <si>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</si>
  <si>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</si>
  <si>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</si>
  <si>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</si>
  <si>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</si>
  <si>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</si>
  <si>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</si>
  <si>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</si>
  <si>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</si>
  <si>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</si>
  <si>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</si>
  <si>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</si>
  <si>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</si>
  <si>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</si>
  <si>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</si>
  <si>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</si>
  <si>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</si>
  <si>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</si>
  <si>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</si>
  <si>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</si>
  <si>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</si>
  <si>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</si>
  <si>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</si>
  <si>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</si>
  <si>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</si>
  <si>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</si>
  <si>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</si>
  <si>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</si>
  <si>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</si>
  <si>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</si>
  <si>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</si>
  <si>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</si>
  <si>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</si>
  <si>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</si>
  <si>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</si>
  <si>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</si>
  <si>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</si>
  <si>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</si>
  <si>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</si>
  <si>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</si>
  <si>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</si>
  <si>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</si>
  <si>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</si>
  <si>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</si>
  <si>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</si>
  <si>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</si>
  <si>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</si>
  <si>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</si>
  <si>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</si>
  <si>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</si>
  <si>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</si>
  <si>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</si>
  <si>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</si>
  <si>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</si>
  <si>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</si>
  <si>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</si>
  <si>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</si>
  <si>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</si>
  <si>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</si>
  <si>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</si>
  <si>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</si>
  <si>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</si>
  <si>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</si>
  <si>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</si>
  <si>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</si>
  <si>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</si>
  <si>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</si>
  <si>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</si>
  <si>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</si>
  <si>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</si>
  <si>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茨城県</t>
    <phoneticPr fontId="5"/>
  </si>
  <si>
    <t>市町村類型</t>
    <phoneticPr fontId="5"/>
  </si>
  <si>
    <t>Ⅰ－３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</si>
  <si>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</si>
  <si>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</si>
  <si>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</si>
  <si>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</si>
  <si>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</si>
  <si>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</si>
  <si>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</si>
  <si>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</si>
  <si>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</si>
  <si>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</si>
  <si>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</si>
  <si>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</si>
  <si>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つくばみらい市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</si>
  <si>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</si>
  <si>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</si>
  <si>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</si>
  <si>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</si>
  <si>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</si>
  <si>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</si>
  <si>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</si>
  <si>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</si>
  <si>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</si>
  <si>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</si>
  <si>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</si>
  <si>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</si>
  <si>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</si>
  <si>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</si>
  <si>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</si>
  <si>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</si>
  <si>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</si>
  <si>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</si>
  <si>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</si>
  <si>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</si>
  <si>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</si>
  <si>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</si>
  <si>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</si>
  <si>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</si>
  <si>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</si>
  <si>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</si>
  <si>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</si>
  <si>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</si>
  <si>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</si>
  <si>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</si>
  <si>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</si>
  <si>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</si>
  <si>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</si>
  <si>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</si>
  <si>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</si>
  <si>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</si>
  <si>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</si>
  <si>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</si>
  <si>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</si>
  <si>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</si>
  <si>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</si>
  <si>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</si>
  <si>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</si>
  <si>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</si>
  <si>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</si>
  <si>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</si>
  <si>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</si>
  <si>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</si>
  <si>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</si>
  <si>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</si>
  <si>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</si>
  <si>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</si>
  <si>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</si>
  <si>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</si>
  <si>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</si>
  <si>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</si>
  <si>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</si>
  <si>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</si>
  <si>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</si>
  <si>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</si>
  <si>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</si>
  <si>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</si>
  <si>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</si>
  <si>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</si>
  <si>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</si>
  <si>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</si>
  <si>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</si>
  <si>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</si>
  <si>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</si>
  <si>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</si>
  <si>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</si>
  <si>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</si>
  <si>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</si>
  <si>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</si>
  <si>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</si>
  <si>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</si>
  <si>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</si>
  <si>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</si>
  <si>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</si>
  <si>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</si>
  <si>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</si>
  <si>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</si>
  <si>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</si>
  <si>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</si>
  <si>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</si>
  <si>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</si>
  <si>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</si>
  <si>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</si>
  <si>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</si>
  <si>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</si>
  <si>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</si>
  <si>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</si>
  <si>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</si>
  <si>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</si>
  <si>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</si>
  <si>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</si>
  <si>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</si>
  <si>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</si>
  <si>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</si>
  <si>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</si>
  <si>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</si>
  <si>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</si>
  <si>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</si>
  <si>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</si>
  <si>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</si>
  <si>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</si>
  <si>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</si>
  <si>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</si>
  <si>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茨城県つくばみらい市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</si>
  <si>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</si>
  <si>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</si>
  <si>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</si>
  <si>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</si>
  <si>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</si>
  <si>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</si>
  <si>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</si>
  <si>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</si>
  <si>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</si>
  <si>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</si>
  <si>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</si>
  <si>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</si>
  <si>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</si>
  <si>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</si>
  <si>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</si>
  <si>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</si>
  <si>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</si>
  <si>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</si>
  <si>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</si>
  <si>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</si>
  <si>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</si>
  <si>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</si>
  <si>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</si>
  <si>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</si>
  <si>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</si>
  <si>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</si>
  <si>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</si>
  <si>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</si>
  <si>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</si>
  <si>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</si>
  <si>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</si>
  <si>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</si>
  <si>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</si>
  <si>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</si>
  <si>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</si>
  <si>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</si>
  <si>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</si>
  <si>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</si>
  <si>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</si>
  <si>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</si>
  <si>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</si>
  <si>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</si>
  <si>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</si>
  <si>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</si>
  <si>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</si>
  <si>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</si>
  <si>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</si>
  <si>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</si>
  <si>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</si>
  <si>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</si>
  <si>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</si>
  <si>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</si>
  <si>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</si>
  <si>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</si>
  <si>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</si>
  <si>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</si>
  <si>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</si>
  <si>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</si>
  <si>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</si>
  <si>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</si>
  <si>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</si>
  <si>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</si>
  <si>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</si>
  <si>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</si>
  <si>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</si>
  <si>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</si>
  <si>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</si>
  <si>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</si>
  <si>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</si>
  <si>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</si>
  <si>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</si>
  <si>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</si>
  <si>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</si>
  <si>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</si>
  <si>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</si>
  <si>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</si>
  <si>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</si>
  <si>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</si>
  <si>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</si>
  <si>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</si>
  <si>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</si>
  <si>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</si>
  <si>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</si>
  <si>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</si>
  <si>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</si>
  <si>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</si>
  <si>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</si>
  <si>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</si>
  <si>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</si>
  <si>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</si>
  <si>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</si>
  <si>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</si>
  <si>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</si>
  <si>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</si>
  <si>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</si>
  <si>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</si>
  <si>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</si>
  <si>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</si>
  <si>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</si>
  <si>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</si>
  <si>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</si>
  <si>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</si>
  <si>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</si>
  <si>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</si>
  <si>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</si>
  <si>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</si>
  <si>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</si>
  <si>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</si>
  <si>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</si>
  <si>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</si>
  <si>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</si>
  <si>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</si>
  <si>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</si>
  <si>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</si>
  <si>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</si>
  <si>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</si>
  <si>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</si>
  <si>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</si>
  <si>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</si>
  <si>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</si>
  <si>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</si>
  <si>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</si>
  <si>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</si>
  <si>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</si>
  <si>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</si>
  <si>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</si>
  <si>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</si>
  <si>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</si>
  <si>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</si>
  <si>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</si>
  <si>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</si>
  <si>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</si>
  <si>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</si>
  <si>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</si>
  <si>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</si>
  <si>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</si>
  <si>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</si>
  <si>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</si>
  <si>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</si>
  <si>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</si>
  <si>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</si>
  <si>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</si>
  <si>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</si>
  <si>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</si>
  <si>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</si>
  <si>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</si>
  <si>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</si>
  <si>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</si>
  <si>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</si>
  <si>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</si>
  <si>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茨城県つくばみらい市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</si>
  <si>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</si>
  <si>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</si>
  <si>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</si>
  <si>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</si>
  <si>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</si>
  <si>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</si>
  <si>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</si>
  <si>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</si>
  <si>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</si>
  <si>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</si>
  <si>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</si>
  <si>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</si>
  <si>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</si>
  <si>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</si>
  <si>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</si>
  <si>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</si>
  <si>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</si>
  <si>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</si>
  <si>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</si>
  <si>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</si>
  <si>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</si>
  <si>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</si>
  <si>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</si>
  <si>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</si>
  <si>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</si>
  <si>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</si>
  <si>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</si>
  <si>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</si>
  <si>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</si>
  <si>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</si>
  <si>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</si>
  <si>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</si>
  <si>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</si>
  <si>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</si>
  <si>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</si>
  <si>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</si>
  <si>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</si>
  <si>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</si>
  <si>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</si>
  <si>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</si>
  <si>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</si>
  <si>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</si>
  <si>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</si>
  <si>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</si>
  <si>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</si>
  <si>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</si>
  <si>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</si>
  <si>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</si>
  <si>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</si>
  <si>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</si>
  <si>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</si>
  <si>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</si>
  <si>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</si>
  <si>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</si>
  <si>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</si>
  <si>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</si>
  <si>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</si>
  <si>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</si>
  <si>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</si>
  <si>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</si>
  <si>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</si>
  <si>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</si>
  <si>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</si>
  <si>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</si>
  <si>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</si>
  <si>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</si>
  <si>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</si>
  <si>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</si>
  <si>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</si>
  <si>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</si>
  <si>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</si>
  <si>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</si>
  <si>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</si>
  <si>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</si>
  <si>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</si>
  <si>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</si>
  <si>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</si>
  <si>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</si>
  <si>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</si>
  <si>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</si>
  <si>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</si>
  <si>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</si>
  <si>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</si>
  <si>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</si>
  <si>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</si>
  <si>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</si>
  <si>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</si>
  <si>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</si>
  <si>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</si>
  <si>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</si>
  <si>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</si>
  <si>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</si>
  <si>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</si>
  <si>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</si>
  <si>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</si>
  <si>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</si>
  <si>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</si>
  <si>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</si>
  <si>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</si>
  <si>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</si>
  <si>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</si>
  <si>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</si>
  <si>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</si>
  <si>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</si>
  <si>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</si>
  <si>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</si>
  <si>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</si>
  <si>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</si>
  <si>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</si>
  <si>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</si>
  <si>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</si>
  <si>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</si>
  <si>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</si>
  <si>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</si>
  <si>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</si>
  <si>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</si>
  <si>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</si>
  <si>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</si>
  <si>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</si>
  <si>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</si>
  <si>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</si>
  <si>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</si>
  <si>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</si>
  <si>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</si>
  <si>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</si>
  <si>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</si>
  <si>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</si>
  <si>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</si>
  <si>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</si>
  <si>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</si>
  <si>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</si>
  <si>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</si>
  <si>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</si>
  <si>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t>
  </si>
  <si>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</si>
  <si>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</si>
  <si>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</si>
  <si>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</si>
  <si>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</si>
  <si>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</si>
  <si>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</si>
  <si>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</si>
  <si>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</si>
  <si>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</si>
  <si>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</si>
  <si>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</si>
  <si>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</si>
  <si>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</si>
  <si>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</si>
  <si>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</si>
  <si>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</si>
  <si>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</si>
  <si>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</si>
  <si>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</si>
  <si>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</si>
  <si>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</si>
  <si>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</si>
  <si>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</si>
  <si>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</si>
  <si>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</si>
  <si>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</si>
  <si>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</si>
  <si>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</si>
  <si>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</si>
  <si>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</si>
  <si>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</si>
  <si>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</si>
  <si>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</si>
  <si>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</si>
  <si>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</si>
  <si>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</si>
  <si>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</si>
  <si>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</si>
  <si>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</si>
  <si>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6.91</t>
  </si>
  <si>
    <t>水道事業会計</t>
  </si>
  <si>
    <t>下水道事業会計</t>
  </si>
  <si>
    <t>一般会計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</si>
  <si>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</si>
  <si>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</si>
  <si>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</si>
  <si>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</si>
  <si>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</si>
  <si>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</si>
  <si>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</si>
  <si>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</si>
  <si>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</si>
  <si>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</si>
  <si>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ふるさとづくり基金</t>
    <rPh sb="7" eb="9">
      <t>キキン</t>
    </rPh>
    <phoneticPr fontId="5"/>
  </si>
  <si>
    <t>ふるさと創生基金</t>
    <rPh sb="4" eb="6">
      <t>ソウセイ</t>
    </rPh>
    <rPh sb="6" eb="8">
      <t>キキン</t>
    </rPh>
    <phoneticPr fontId="5"/>
  </si>
  <si>
    <t>地域福祉基金</t>
    <rPh sb="0" eb="6">
      <t>チイキフクシキキン</t>
    </rPh>
    <phoneticPr fontId="5"/>
  </si>
  <si>
    <t>みらいこども基金</t>
    <rPh sb="6" eb="8">
      <t>キキン</t>
    </rPh>
    <phoneticPr fontId="5"/>
  </si>
  <si>
    <t>公共施設整備基金</t>
    <rPh sb="0" eb="4">
      <t>コウキョウシセツ</t>
    </rPh>
    <rPh sb="4" eb="8">
      <t>セイビキキン</t>
    </rPh>
    <phoneticPr fontId="5"/>
  </si>
  <si>
    <t>-</t>
    <phoneticPr fontId="2"/>
  </si>
  <si>
    <t>常総衛生組合（一般会計）</t>
  </si>
  <si>
    <t>取手市外２市火葬場組合（一般会計）</t>
  </si>
  <si>
    <t>常総地方広域市町村圏事務組合（一般会計）</t>
  </si>
  <si>
    <t>茨城県市町村総合事務組合（一般会計）</t>
    <rPh sb="13" eb="17">
      <t>イッパンカイケイ</t>
    </rPh>
    <phoneticPr fontId="39"/>
  </si>
  <si>
    <t>茨城県市町村総合事務組合（県民交通災害共済事業特別会計）</t>
  </si>
  <si>
    <t>取手地方広域下水道組合（下水道事業会計）</t>
  </si>
  <si>
    <t>茨城租税債権管理機構（一般会計）</t>
  </si>
  <si>
    <t>利根川水系県南水防事務組合（一般会計）</t>
  </si>
  <si>
    <t>茨城県後期高齢者医療広域連合（一般会計）</t>
    <rPh sb="15" eb="19">
      <t>イッパンカイケイ</t>
    </rPh>
    <phoneticPr fontId="39"/>
  </si>
  <si>
    <t>茨城県後期高齢者医療広域連合（後期高齢医療特別会計）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</si>
</sst>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CB64C45B-AD12-45BD-A53A-EC2654D7CF34}"/>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71279</c:v>
                </c:pt>
                <c:pt idx="2">
                  <c:v>74994</c:v>
                </c:pt>
                <c:pt idx="3">
                  <c:v>71849</c:v>
                </c:pt>
                <c:pt idx="4">
                  <c:v>82962</c:v>
                </c:pt>
              </c:numCache>
            </c:numRef>
          </c:val>
          <c:smooth val="0"/>
          <c:extLst>
            <c:ext xmlns:c16="http://schemas.microsoft.com/office/drawing/2014/chart" uri="{C3380CC4-5D6E-409C-BE32-E72D297353CC}">
              <c16:uniqueId val="{00000000-CB00-4693-880E-F8885127C1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34264</c:v>
                </c:pt>
                <c:pt idx="1">
                  <c:v>25223</c:v>
                </c:pt>
                <c:pt idx="2">
                  <c:v>59213</c:v>
                </c:pt>
                <c:pt idx="3">
                  <c:v>24035</c:v>
                </c:pt>
                <c:pt idx="4">
                  <c:v>108008</c:v>
                </c:pt>
              </c:numCache>
            </c:numRef>
          </c:val>
          <c:smooth val="0"/>
          <c:extLst>
            <c:ext xmlns:c16="http://schemas.microsoft.com/office/drawing/2014/chart" uri="{C3380CC4-5D6E-409C-BE32-E72D297353CC}">
              <c16:uniqueId val="{00000001-CB00-4693-880E-F8885127C1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3.69</c:v>
                </c:pt>
                <c:pt idx="1">
                  <c:v>4.03</c:v>
                </c:pt>
                <c:pt idx="2">
                  <c:v>6.61</c:v>
                </c:pt>
                <c:pt idx="3">
                  <c:v>4.54</c:v>
                </c:pt>
                <c:pt idx="4">
                  <c:v>3.14</c:v>
                </c:pt>
              </c:numCache>
            </c:numRef>
          </c:val>
          <c:extLst>
            <c:ext xmlns:c16="http://schemas.microsoft.com/office/drawing/2014/chart" uri="{C3380CC4-5D6E-409C-BE32-E72D297353CC}">
              <c16:uniqueId val="{00000000-2B47-45F3-BD58-8ED9EDB43C8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17.079999999999998</c:v>
                </c:pt>
                <c:pt idx="1">
                  <c:v>28.03</c:v>
                </c:pt>
                <c:pt idx="2">
                  <c:v>26.65</c:v>
                </c:pt>
                <c:pt idx="3">
                  <c:v>20.98</c:v>
                </c:pt>
                <c:pt idx="4">
                  <c:v>23.23</c:v>
                </c:pt>
              </c:numCache>
            </c:numRef>
          </c:val>
          <c:extLst>
            <c:ext xmlns:c16="http://schemas.microsoft.com/office/drawing/2014/chart" uri="{C3380CC4-5D6E-409C-BE32-E72D297353CC}">
              <c16:uniqueId val="{00000001-2B47-45F3-BD58-8ED9EDB43C8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2.09</c:v>
                </c:pt>
                <c:pt idx="1">
                  <c:v>12.47</c:v>
                </c:pt>
                <c:pt idx="2">
                  <c:v>0.83</c:v>
                </c:pt>
                <c:pt idx="3">
                  <c:v>-6.91</c:v>
                </c:pt>
                <c:pt idx="4">
                  <c:v>1.69</c:v>
                </c:pt>
              </c:numCache>
            </c:numRef>
          </c:val>
          <c:smooth val="0"/>
          <c:extLst>
            <c:ext xmlns:c16="http://schemas.microsoft.com/office/drawing/2014/chart" uri="{C3380CC4-5D6E-409C-BE32-E72D297353CC}">
              <c16:uniqueId val="{00000002-2B47-45F3-BD58-8ED9EDB43C8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0.15</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4D7-4BAE-B120-C2DA50BD9E7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D7-4BAE-B120-C2DA50BD9E7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4D7-4BAE-B120-C2DA50BD9E7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4D7-4BAE-B120-C2DA50BD9E7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0.01</c:v>
                </c:pt>
                <c:pt idx="4">
                  <c:v>#N/A</c:v>
                </c:pt>
                <c:pt idx="5">
                  <c:v>0.01</c:v>
                </c:pt>
                <c:pt idx="6">
                  <c:v>#N/A</c:v>
                </c:pt>
                <c:pt idx="7">
                  <c:v>1.71</c:v>
                </c:pt>
                <c:pt idx="8">
                  <c:v>#N/A</c:v>
                </c:pt>
                <c:pt idx="9">
                  <c:v>0.03</c:v>
                </c:pt>
              </c:numCache>
            </c:numRef>
          </c:val>
          <c:extLst>
            <c:ext xmlns:c16="http://schemas.microsoft.com/office/drawing/2014/chart" uri="{C3380CC4-5D6E-409C-BE32-E72D297353CC}">
              <c16:uniqueId val="{00000004-34D7-4BAE-B120-C2DA50BD9E73}"/>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0.39</c:v>
                </c:pt>
                <c:pt idx="2">
                  <c:v>#N/A</c:v>
                </c:pt>
                <c:pt idx="3">
                  <c:v>0.34</c:v>
                </c:pt>
                <c:pt idx="4">
                  <c:v>#N/A</c:v>
                </c:pt>
                <c:pt idx="5">
                  <c:v>0.14000000000000001</c:v>
                </c:pt>
                <c:pt idx="6">
                  <c:v>#N/A</c:v>
                </c:pt>
                <c:pt idx="7">
                  <c:v>0.06</c:v>
                </c:pt>
                <c:pt idx="8">
                  <c:v>#N/A</c:v>
                </c:pt>
                <c:pt idx="9">
                  <c:v>0.23</c:v>
                </c:pt>
              </c:numCache>
            </c:numRef>
          </c:val>
          <c:extLst>
            <c:ext xmlns:c16="http://schemas.microsoft.com/office/drawing/2014/chart" uri="{C3380CC4-5D6E-409C-BE32-E72D297353CC}">
              <c16:uniqueId val="{00000005-34D7-4BAE-B120-C2DA50BD9E73}"/>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1.56</c:v>
                </c:pt>
                <c:pt idx="2">
                  <c:v>#N/A</c:v>
                </c:pt>
                <c:pt idx="3">
                  <c:v>1.62</c:v>
                </c:pt>
                <c:pt idx="4">
                  <c:v>#N/A</c:v>
                </c:pt>
                <c:pt idx="5">
                  <c:v>1.65</c:v>
                </c:pt>
                <c:pt idx="6">
                  <c:v>#N/A</c:v>
                </c:pt>
                <c:pt idx="7">
                  <c:v>0.01</c:v>
                </c:pt>
                <c:pt idx="8">
                  <c:v>#N/A</c:v>
                </c:pt>
                <c:pt idx="9">
                  <c:v>2.0299999999999998</c:v>
                </c:pt>
              </c:numCache>
            </c:numRef>
          </c:val>
          <c:extLst>
            <c:ext xmlns:c16="http://schemas.microsoft.com/office/drawing/2014/chart" uri="{C3380CC4-5D6E-409C-BE32-E72D297353CC}">
              <c16:uniqueId val="{00000006-34D7-4BAE-B120-C2DA50BD9E73}"/>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3.49</c:v>
                </c:pt>
                <c:pt idx="2">
                  <c:v>#N/A</c:v>
                </c:pt>
                <c:pt idx="3">
                  <c:v>4.03</c:v>
                </c:pt>
                <c:pt idx="4">
                  <c:v>#N/A</c:v>
                </c:pt>
                <c:pt idx="5">
                  <c:v>6.6</c:v>
                </c:pt>
                <c:pt idx="6">
                  <c:v>#N/A</c:v>
                </c:pt>
                <c:pt idx="7">
                  <c:v>4.53</c:v>
                </c:pt>
                <c:pt idx="8">
                  <c:v>#N/A</c:v>
                </c:pt>
                <c:pt idx="9">
                  <c:v>3.13</c:v>
                </c:pt>
              </c:numCache>
            </c:numRef>
          </c:val>
          <c:extLst>
            <c:ext xmlns:c16="http://schemas.microsoft.com/office/drawing/2014/chart" uri="{C3380CC4-5D6E-409C-BE32-E72D297353CC}">
              <c16:uniqueId val="{00000007-34D7-4BAE-B120-C2DA50BD9E73}"/>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1.1299999999999999</c:v>
                </c:pt>
                <c:pt idx="2">
                  <c:v>#N/A</c:v>
                </c:pt>
                <c:pt idx="3">
                  <c:v>2.21</c:v>
                </c:pt>
                <c:pt idx="4">
                  <c:v>#N/A</c:v>
                </c:pt>
                <c:pt idx="5">
                  <c:v>3.77</c:v>
                </c:pt>
                <c:pt idx="6">
                  <c:v>#N/A</c:v>
                </c:pt>
                <c:pt idx="7">
                  <c:v>4.2300000000000004</c:v>
                </c:pt>
                <c:pt idx="8">
                  <c:v>#N/A</c:v>
                </c:pt>
                <c:pt idx="9">
                  <c:v>4.42</c:v>
                </c:pt>
              </c:numCache>
            </c:numRef>
          </c:val>
          <c:extLst>
            <c:ext xmlns:c16="http://schemas.microsoft.com/office/drawing/2014/chart" uri="{C3380CC4-5D6E-409C-BE32-E72D297353CC}">
              <c16:uniqueId val="{00000008-34D7-4BAE-B120-C2DA50BD9E7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10.14</c:v>
                </c:pt>
                <c:pt idx="2">
                  <c:v>#N/A</c:v>
                </c:pt>
                <c:pt idx="3">
                  <c:v>9.67</c:v>
                </c:pt>
                <c:pt idx="4">
                  <c:v>#N/A</c:v>
                </c:pt>
                <c:pt idx="5">
                  <c:v>9.8800000000000008</c:v>
                </c:pt>
                <c:pt idx="6">
                  <c:v>#N/A</c:v>
                </c:pt>
                <c:pt idx="7">
                  <c:v>9.3699999999999992</c:v>
                </c:pt>
                <c:pt idx="8">
                  <c:v>#N/A</c:v>
                </c:pt>
                <c:pt idx="9">
                  <c:v>8.67</c:v>
                </c:pt>
              </c:numCache>
            </c:numRef>
          </c:val>
          <c:extLst>
            <c:ext xmlns:c16="http://schemas.microsoft.com/office/drawing/2014/chart" uri="{C3380CC4-5D6E-409C-BE32-E72D297353CC}">
              <c16:uniqueId val="{00000009-34D7-4BAE-B120-C2DA50BD9E7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2325</c:v>
                </c:pt>
                <c:pt idx="5">
                  <c:v>2364</c:v>
                </c:pt>
                <c:pt idx="8">
                  <c:v>2303</c:v>
                </c:pt>
                <c:pt idx="11">
                  <c:v>2301</c:v>
                </c:pt>
                <c:pt idx="14">
                  <c:v>2200</c:v>
                </c:pt>
              </c:numCache>
            </c:numRef>
          </c:val>
          <c:extLst>
            <c:ext xmlns:c16="http://schemas.microsoft.com/office/drawing/2014/chart" uri="{C3380CC4-5D6E-409C-BE32-E72D297353CC}">
              <c16:uniqueId val="{00000000-8B28-42B3-BA33-921A8C77B75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6</c:v>
                </c:pt>
              </c:numCache>
            </c:numRef>
          </c:val>
          <c:extLst>
            <c:ext xmlns:c16="http://schemas.microsoft.com/office/drawing/2014/chart" uri="{C3380CC4-5D6E-409C-BE32-E72D297353CC}">
              <c16:uniqueId val="{00000001-8B28-42B3-BA33-921A8C77B75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8</c:v>
                </c:pt>
              </c:numCache>
            </c:numRef>
          </c:val>
          <c:extLst>
            <c:ext xmlns:c16="http://schemas.microsoft.com/office/drawing/2014/chart" uri="{C3380CC4-5D6E-409C-BE32-E72D297353CC}">
              <c16:uniqueId val="{00000002-8B28-42B3-BA33-921A8C77B75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508</c:v>
                </c:pt>
                <c:pt idx="3">
                  <c:v>514</c:v>
                </c:pt>
                <c:pt idx="6">
                  <c:v>502</c:v>
                </c:pt>
                <c:pt idx="9">
                  <c:v>504</c:v>
                </c:pt>
                <c:pt idx="12">
                  <c:v>500</c:v>
                </c:pt>
              </c:numCache>
            </c:numRef>
          </c:val>
          <c:extLst>
            <c:ext xmlns:c16="http://schemas.microsoft.com/office/drawing/2014/chart" uri="{C3380CC4-5D6E-409C-BE32-E72D297353CC}">
              <c16:uniqueId val="{00000003-8B28-42B3-BA33-921A8C77B75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481</c:v>
                </c:pt>
                <c:pt idx="3">
                  <c:v>447</c:v>
                </c:pt>
                <c:pt idx="6">
                  <c:v>452</c:v>
                </c:pt>
                <c:pt idx="9">
                  <c:v>455</c:v>
                </c:pt>
                <c:pt idx="12">
                  <c:v>429</c:v>
                </c:pt>
              </c:numCache>
            </c:numRef>
          </c:val>
          <c:extLst>
            <c:ext xmlns:c16="http://schemas.microsoft.com/office/drawing/2014/chart" uri="{C3380CC4-5D6E-409C-BE32-E72D297353CC}">
              <c16:uniqueId val="{00000004-8B28-42B3-BA33-921A8C77B75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B28-42B3-BA33-921A8C77B75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B28-42B3-BA33-921A8C77B75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2019</c:v>
                </c:pt>
                <c:pt idx="3">
                  <c:v>2097</c:v>
                </c:pt>
                <c:pt idx="6">
                  <c:v>2113</c:v>
                </c:pt>
                <c:pt idx="9">
                  <c:v>2156</c:v>
                </c:pt>
                <c:pt idx="12">
                  <c:v>2193</c:v>
                </c:pt>
              </c:numCache>
            </c:numRef>
          </c:val>
          <c:extLst>
            <c:ext xmlns:c16="http://schemas.microsoft.com/office/drawing/2014/chart" uri="{C3380CC4-5D6E-409C-BE32-E72D297353CC}">
              <c16:uniqueId val="{00000007-8B28-42B3-BA33-921A8C77B75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683</c:v>
                </c:pt>
                <c:pt idx="2">
                  <c:v>#N/A</c:v>
                </c:pt>
                <c:pt idx="3">
                  <c:v>#N/A</c:v>
                </c:pt>
                <c:pt idx="4">
                  <c:v>694</c:v>
                </c:pt>
                <c:pt idx="5">
                  <c:v>#N/A</c:v>
                </c:pt>
                <c:pt idx="6">
                  <c:v>#N/A</c:v>
                </c:pt>
                <c:pt idx="7">
                  <c:v>764</c:v>
                </c:pt>
                <c:pt idx="8">
                  <c:v>#N/A</c:v>
                </c:pt>
                <c:pt idx="9">
                  <c:v>#N/A</c:v>
                </c:pt>
                <c:pt idx="10">
                  <c:v>814</c:v>
                </c:pt>
                <c:pt idx="11">
                  <c:v>#N/A</c:v>
                </c:pt>
                <c:pt idx="12">
                  <c:v>#N/A</c:v>
                </c:pt>
                <c:pt idx="13">
                  <c:v>936</c:v>
                </c:pt>
                <c:pt idx="14">
                  <c:v>#N/A</c:v>
                </c:pt>
              </c:numCache>
            </c:numRef>
          </c:val>
          <c:smooth val="0"/>
          <c:extLst>
            <c:ext xmlns:c16="http://schemas.microsoft.com/office/drawing/2014/chart" uri="{C3380CC4-5D6E-409C-BE32-E72D297353CC}">
              <c16:uniqueId val="{00000008-8B28-42B3-BA33-921A8C77B75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21905</c:v>
                </c:pt>
                <c:pt idx="5">
                  <c:v>21245</c:v>
                </c:pt>
                <c:pt idx="8">
                  <c:v>20336</c:v>
                </c:pt>
                <c:pt idx="11">
                  <c:v>19055</c:v>
                </c:pt>
                <c:pt idx="14">
                  <c:v>17948</c:v>
                </c:pt>
              </c:numCache>
            </c:numRef>
          </c:val>
          <c:extLst>
            <c:ext xmlns:c16="http://schemas.microsoft.com/office/drawing/2014/chart" uri="{C3380CC4-5D6E-409C-BE32-E72D297353CC}">
              <c16:uniqueId val="{00000000-4617-4A87-A5D1-514A93F37DD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3774</c:v>
                </c:pt>
                <c:pt idx="5">
                  <c:v>3930</c:v>
                </c:pt>
                <c:pt idx="8">
                  <c:v>3456</c:v>
                </c:pt>
                <c:pt idx="11">
                  <c:v>3027</c:v>
                </c:pt>
                <c:pt idx="14">
                  <c:v>4352</c:v>
                </c:pt>
              </c:numCache>
            </c:numRef>
          </c:val>
          <c:extLst>
            <c:ext xmlns:c16="http://schemas.microsoft.com/office/drawing/2014/chart" uri="{C3380CC4-5D6E-409C-BE32-E72D297353CC}">
              <c16:uniqueId val="{00000001-4617-4A87-A5D1-514A93F37DD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6052</c:v>
                </c:pt>
                <c:pt idx="5">
                  <c:v>8052</c:v>
                </c:pt>
                <c:pt idx="8">
                  <c:v>7314</c:v>
                </c:pt>
                <c:pt idx="11">
                  <c:v>6426</c:v>
                </c:pt>
                <c:pt idx="14">
                  <c:v>6000</c:v>
                </c:pt>
              </c:numCache>
            </c:numRef>
          </c:val>
          <c:extLst>
            <c:ext xmlns:c16="http://schemas.microsoft.com/office/drawing/2014/chart" uri="{C3380CC4-5D6E-409C-BE32-E72D297353CC}">
              <c16:uniqueId val="{00000002-4617-4A87-A5D1-514A93F37DD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17-4A87-A5D1-514A93F37DD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17-4A87-A5D1-514A93F37DD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7</c:v>
                </c:pt>
                <c:pt idx="3">
                  <c:v>2</c:v>
                </c:pt>
                <c:pt idx="6">
                  <c:v>0</c:v>
                </c:pt>
                <c:pt idx="9">
                  <c:v>0</c:v>
                </c:pt>
                <c:pt idx="12">
                  <c:v>1</c:v>
                </c:pt>
              </c:numCache>
            </c:numRef>
          </c:val>
          <c:extLst>
            <c:ext xmlns:c16="http://schemas.microsoft.com/office/drawing/2014/chart" uri="{C3380CC4-5D6E-409C-BE32-E72D297353CC}">
              <c16:uniqueId val="{00000005-4617-4A87-A5D1-514A93F37DD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1337</c:v>
                </c:pt>
                <c:pt idx="3">
                  <c:v>1262</c:v>
                </c:pt>
                <c:pt idx="6">
                  <c:v>1290</c:v>
                </c:pt>
                <c:pt idx="9">
                  <c:v>1206</c:v>
                </c:pt>
                <c:pt idx="12">
                  <c:v>1191</c:v>
                </c:pt>
              </c:numCache>
            </c:numRef>
          </c:val>
          <c:extLst>
            <c:ext xmlns:c16="http://schemas.microsoft.com/office/drawing/2014/chart" uri="{C3380CC4-5D6E-409C-BE32-E72D297353CC}">
              <c16:uniqueId val="{00000006-4617-4A87-A5D1-514A93F37DD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6494</c:v>
                </c:pt>
                <c:pt idx="3">
                  <c:v>6413</c:v>
                </c:pt>
                <c:pt idx="6">
                  <c:v>6052</c:v>
                </c:pt>
                <c:pt idx="9">
                  <c:v>6038</c:v>
                </c:pt>
                <c:pt idx="12">
                  <c:v>6005</c:v>
                </c:pt>
              </c:numCache>
            </c:numRef>
          </c:val>
          <c:extLst>
            <c:ext xmlns:c16="http://schemas.microsoft.com/office/drawing/2014/chart" uri="{C3380CC4-5D6E-409C-BE32-E72D297353CC}">
              <c16:uniqueId val="{00000007-4617-4A87-A5D1-514A93F37DD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5692</c:v>
                </c:pt>
                <c:pt idx="3">
                  <c:v>4931</c:v>
                </c:pt>
                <c:pt idx="6">
                  <c:v>4404</c:v>
                </c:pt>
                <c:pt idx="9">
                  <c:v>3816</c:v>
                </c:pt>
                <c:pt idx="12">
                  <c:v>4433</c:v>
                </c:pt>
              </c:numCache>
            </c:numRef>
          </c:val>
          <c:extLst>
            <c:ext xmlns:c16="http://schemas.microsoft.com/office/drawing/2014/chart" uri="{C3380CC4-5D6E-409C-BE32-E72D297353CC}">
              <c16:uniqueId val="{00000008-4617-4A87-A5D1-514A93F37DD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913</c:v>
                </c:pt>
              </c:numCache>
            </c:numRef>
          </c:val>
          <c:extLst>
            <c:ext xmlns:c16="http://schemas.microsoft.com/office/drawing/2014/chart" uri="{C3380CC4-5D6E-409C-BE32-E72D297353CC}">
              <c16:uniqueId val="{00000009-4617-4A87-A5D1-514A93F37DD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22296</c:v>
                </c:pt>
                <c:pt idx="3">
                  <c:v>22053</c:v>
                </c:pt>
                <c:pt idx="6">
                  <c:v>21443</c:v>
                </c:pt>
                <c:pt idx="9">
                  <c:v>19878</c:v>
                </c:pt>
                <c:pt idx="12">
                  <c:v>21435</c:v>
                </c:pt>
              </c:numCache>
            </c:numRef>
          </c:val>
          <c:extLst>
            <c:ext xmlns:c16="http://schemas.microsoft.com/office/drawing/2014/chart" uri="{C3380CC4-5D6E-409C-BE32-E72D297353CC}">
              <c16:uniqueId val="{0000000A-4617-4A87-A5D1-514A93F37DD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4095</c:v>
                </c:pt>
                <c:pt idx="2">
                  <c:v>#N/A</c:v>
                </c:pt>
                <c:pt idx="3">
                  <c:v>#N/A</c:v>
                </c:pt>
                <c:pt idx="4">
                  <c:v>1432</c:v>
                </c:pt>
                <c:pt idx="5">
                  <c:v>#N/A</c:v>
                </c:pt>
                <c:pt idx="6">
                  <c:v>#N/A</c:v>
                </c:pt>
                <c:pt idx="7">
                  <c:v>2083</c:v>
                </c:pt>
                <c:pt idx="8">
                  <c:v>#N/A</c:v>
                </c:pt>
                <c:pt idx="9">
                  <c:v>#N/A</c:v>
                </c:pt>
                <c:pt idx="10">
                  <c:v>2430</c:v>
                </c:pt>
                <c:pt idx="11">
                  <c:v>#N/A</c:v>
                </c:pt>
                <c:pt idx="12">
                  <c:v>#N/A</c:v>
                </c:pt>
                <c:pt idx="13">
                  <c:v>5679</c:v>
                </c:pt>
                <c:pt idx="14">
                  <c:v>#N/A</c:v>
                </c:pt>
              </c:numCache>
            </c:numRef>
          </c:val>
          <c:smooth val="0"/>
          <c:extLst>
            <c:ext xmlns:c16="http://schemas.microsoft.com/office/drawing/2014/chart" uri="{C3380CC4-5D6E-409C-BE32-E72D297353CC}">
              <c16:uniqueId val="{0000000B-4617-4A87-A5D1-514A93F37DD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3514</c:v>
                </c:pt>
                <c:pt idx="1">
                  <c:v>2837</c:v>
                </c:pt>
                <c:pt idx="2">
                  <c:v>3249</c:v>
                </c:pt>
              </c:numCache>
            </c:numRef>
          </c:val>
          <c:extLst>
            <c:ext xmlns:c16="http://schemas.microsoft.com/office/drawing/2014/chart" uri="{C3380CC4-5D6E-409C-BE32-E72D297353CC}">
              <c16:uniqueId val="{00000000-F173-4B1A-BB30-7CF5D9C28E5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292</c:v>
                </c:pt>
                <c:pt idx="1">
                  <c:v>292</c:v>
                </c:pt>
                <c:pt idx="2">
                  <c:v>0</c:v>
                </c:pt>
              </c:numCache>
            </c:numRef>
          </c:val>
          <c:extLst>
            <c:ext xmlns:c16="http://schemas.microsoft.com/office/drawing/2014/chart" uri="{C3380CC4-5D6E-409C-BE32-E72D297353CC}">
              <c16:uniqueId val="{00000001-F173-4B1A-BB30-7CF5D9C28E5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1614</c:v>
                </c:pt>
                <c:pt idx="1">
                  <c:v>1614</c:v>
                </c:pt>
                <c:pt idx="2">
                  <c:v>1613</c:v>
                </c:pt>
              </c:numCache>
            </c:numRef>
          </c:val>
          <c:extLst>
            <c:ext xmlns:c16="http://schemas.microsoft.com/office/drawing/2014/chart" uri="{C3380CC4-5D6E-409C-BE32-E72D297353CC}">
              <c16:uniqueId val="{00000002-F173-4B1A-BB30-7CF5D9C28E5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実質公債費比率の分子は、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百万円増加している。これは、元利償還金が増加していることによるものである。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今後、地方債残高が増加し、元利償還金が増えることも見込まれることから注視し、借入と償還のバランスをとっていく。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年度までは利用していたが、令和元年度以降は、満期一括償還を利用していないため、該当なし。</a:t>
          </a:r>
          <a:endParaRPr kumimoji="1" lang="ja-JP" altLang="en-US"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地方債現在高は減少傾向であった。令和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は中学校建設で約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億円借入れしたことから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地方債残高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が増加。また、基金の減少と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基準財政需要額算入見込額が減少し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将来負担比率の分子は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大きく</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今後、地方債残高が増加することが見込まれることから注視し、過大な将来負担にならないようにバランスを取った財政運営をしていく。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茨城県つくばみらい市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億円、公共施設整備基金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億円減少しているが、財政調整基金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ふるさとづくり寄附金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の増加によるふるさとづくり基金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により基金全体で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は増加。</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災害時等に備えるため財政調整基金の残高維持。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特定目的基金に関しては、基金の目的に沿った事業であれば、財政調整基金の残高維持のためにも積極的に活用していく。 </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ふるさとづくり基金：安心して暮らせるまちづくり事業などの財源として活用していく。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ふるさと創生基金：ふるさとづくり事業の財源として活用していく。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公共施設整備基金：教育施設、民生施設その他公共用に供する施設の整備事業に活用していく。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ふるさとづくり基金：該当事業などの財源として取り崩しているが、ふるさとづくり寄附金が増加したため、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ふるさと創生基金：該当事業の財源として取り崩したため、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基金：該当事業の財源として取り崩したため、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ふるさとづくり基金以外については、財政調整基金の残高維持のため、必要な事業であれば有効に活用をしていく。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ふるさとづくり基金は、ふるさとづくり寄附金をさらに増額できるよう市内特産品等をＰＲし、基金の増加に努め、必要事業に活用していく。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地方債の積極的な活用や普通交付税の追加交付により約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％を維持できるよう努めていく。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地方債の償還に充当するため全額繰り入れを行い残高はゼロとなった。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今後、中学校建設事業やスマートインターチェンジ関連事業などの大型事業が続き、財政調整基金の取り崩しが想定されることから、減債基金への積立は見送ることとする。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53,503
52,452
79.16
31,960,371
31,392,922
438,807
13,983,163
21,435,306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財政力指数は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0.75</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と前年度との増減はなし。</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については、工業団地進出企業からの固定資産税の増加などで基準財政収入額は増加を予想。一方、物価高騰の影響などで基準財政需要額も増加を見込むが、財政力指数については横ばいもしくは上昇を想定し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39007</xdr:rowOff>
    </xdr:from>
    <xdr:to>
      <xdr:col>23</xdr:col>
      <xdr:colOff>133350</xdr:colOff>
      <xdr:row>38</xdr:row>
      <xdr:rowOff>39007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65541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21772</xdr:rowOff>
    </xdr:from>
    <xdr:to>
      <xdr:col>19</xdr:col>
      <xdr:colOff>133350</xdr:colOff>
      <xdr:row>38</xdr:row>
      <xdr:rowOff>39007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5368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4535</xdr:rowOff>
    </xdr:from>
    <xdr:to>
      <xdr:col>15</xdr:col>
      <xdr:colOff>82550</xdr:colOff>
      <xdr:row>38</xdr:row>
      <xdr:rowOff>21772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107043</xdr:rowOff>
    </xdr:from>
    <xdr:to>
      <xdr:col>11</xdr:col>
      <xdr:colOff>31750</xdr:colOff>
      <xdr:row>38</xdr:row>
      <xdr:rowOff>4535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45069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162378</xdr:rowOff>
    </xdr:from>
    <xdr:to>
      <xdr:col>11</xdr:col>
      <xdr:colOff>82550</xdr:colOff>
      <xdr:row>41</xdr:row>
      <xdr:rowOff>92528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77305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06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41927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159657</xdr:rowOff>
    </xdr:from>
    <xdr:to>
      <xdr:col>23</xdr:col>
      <xdr:colOff>184150</xdr:colOff>
      <xdr:row>38</xdr:row>
      <xdr:rowOff>89807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50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4734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34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159657</xdr:rowOff>
    </xdr:from>
    <xdr:to>
      <xdr:col>19</xdr:col>
      <xdr:colOff>184150</xdr:colOff>
      <xdr:row>38</xdr:row>
      <xdr:rowOff>89807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50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99984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27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142422</xdr:rowOff>
    </xdr:from>
    <xdr:to>
      <xdr:col>15</xdr:col>
      <xdr:colOff>133350</xdr:colOff>
      <xdr:row>38</xdr:row>
      <xdr:rowOff>72572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82749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125186</xdr:rowOff>
    </xdr:from>
    <xdr:to>
      <xdr:col>11</xdr:col>
      <xdr:colOff>82550</xdr:colOff>
      <xdr:row>38</xdr:row>
      <xdr:rowOff>55336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65513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56243</xdr:rowOff>
    </xdr:from>
    <xdr:to>
      <xdr:col>7</xdr:col>
      <xdr:colOff>31750</xdr:colOff>
      <xdr:row>37</xdr:row>
      <xdr:rowOff>157843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39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168020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16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baseline="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en-US"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93.0%</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これは普通交付税や税収の増加が</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等の</a:t>
          </a: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経常経費の</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増加を上回ったためである。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今後も、物価高騰の影響や中学校建設、スマートインターチェンジの整備など大規模事業が控えているため、さらに自主財源の確保に努めるとともに、より効果的・効率的な行財政運営に努め、経常経費の抑制に一層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61722</xdr:rowOff>
    </xdr:from>
    <xdr:to>
      <xdr:col>23</xdr:col>
      <xdr:colOff>133350</xdr:colOff>
      <xdr:row>66</xdr:row>
      <xdr:rowOff>508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7272"/>
          <a:ext cx="0" cy="1138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148099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61722</xdr:rowOff>
    </xdr:from>
    <xdr:to>
      <xdr:col>24</xdr:col>
      <xdr:colOff>12700</xdr:colOff>
      <xdr:row>59</xdr:row>
      <xdr:rowOff>61722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68580</xdr:rowOff>
    </xdr:from>
    <xdr:to>
      <xdr:col>23</xdr:col>
      <xdr:colOff>133350</xdr:colOff>
      <xdr:row>62</xdr:row>
      <xdr:rowOff>150622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698480"/>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71899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1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29972</xdr:rowOff>
    </xdr:from>
    <xdr:to>
      <xdr:col>19</xdr:col>
      <xdr:colOff>133350</xdr:colOff>
      <xdr:row>62</xdr:row>
      <xdr:rowOff>150622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6598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109982</xdr:rowOff>
    </xdr:from>
    <xdr:to>
      <xdr:col>15</xdr:col>
      <xdr:colOff>82550</xdr:colOff>
      <xdr:row>62</xdr:row>
      <xdr:rowOff>29972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225532"/>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160274</xdr:rowOff>
    </xdr:from>
    <xdr:to>
      <xdr:col>15</xdr:col>
      <xdr:colOff>133350</xdr:colOff>
      <xdr:row>62</xdr:row>
      <xdr:rowOff>90424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75201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05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109982</xdr:rowOff>
    </xdr:from>
    <xdr:to>
      <xdr:col>11</xdr:col>
      <xdr:colOff>31750</xdr:colOff>
      <xdr:row>61</xdr:row>
      <xdr:rowOff>109728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225532"/>
          <a:ext cx="8890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48785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107188</xdr:rowOff>
    </xdr:from>
    <xdr:to>
      <xdr:col>7</xdr:col>
      <xdr:colOff>31750</xdr:colOff>
      <xdr:row>62</xdr:row>
      <xdr:rowOff>37338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22115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17780</xdr:rowOff>
    </xdr:from>
    <xdr:to>
      <xdr:col>23</xdr:col>
      <xdr:colOff>184150</xdr:colOff>
      <xdr:row>62</xdr:row>
      <xdr:rowOff>119380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34307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14749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816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150622</xdr:rowOff>
    </xdr:from>
    <xdr:to>
      <xdr:col>15</xdr:col>
      <xdr:colOff>133350</xdr:colOff>
      <xdr:row>62</xdr:row>
      <xdr:rowOff>80772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90949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37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59182</xdr:rowOff>
    </xdr:from>
    <xdr:to>
      <xdr:col>11</xdr:col>
      <xdr:colOff>82550</xdr:colOff>
      <xdr:row>59</xdr:row>
      <xdr:rowOff>160782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17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170959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994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58928</xdr:rowOff>
    </xdr:from>
    <xdr:to>
      <xdr:col>7</xdr:col>
      <xdr:colOff>31750</xdr:colOff>
      <xdr:row>61</xdr:row>
      <xdr:rowOff>160528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51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170705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[185,717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16,443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高く</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なっている。これ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は人事院勧告による人件費の増加によるもの。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職員数のスリム化は数年来進めてきており、これ以上のスリム化は事業に影響を及ぼしかねないため難しいが、事務経費の削減など、今後も物件費の削減に努めていく。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117177</xdr:rowOff>
    </xdr:from>
    <xdr:to>
      <xdr:col>23</xdr:col>
      <xdr:colOff>133350</xdr:colOff>
      <xdr:row>89</xdr:row>
      <xdr:rowOff>158838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176077"/>
          <a:ext cx="0" cy="1241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130915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158838</xdr:rowOff>
    </xdr:from>
    <xdr:to>
      <xdr:col>24</xdr:col>
      <xdr:colOff>12700</xdr:colOff>
      <xdr:row>89</xdr:row>
      <xdr:rowOff>158838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32104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919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117177</xdr:rowOff>
    </xdr:from>
    <xdr:to>
      <xdr:col>24</xdr:col>
      <xdr:colOff>12700</xdr:colOff>
      <xdr:row>82</xdr:row>
      <xdr:rowOff>117177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17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59209</xdr:rowOff>
    </xdr:from>
    <xdr:to>
      <xdr:col>23</xdr:col>
      <xdr:colOff>133350</xdr:colOff>
      <xdr:row>83</xdr:row>
      <xdr:rowOff>98885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89559"/>
          <a:ext cx="838200" cy="39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34290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4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62213</xdr:rowOff>
    </xdr:from>
    <xdr:to>
      <xdr:col>23</xdr:col>
      <xdr:colOff>184150</xdr:colOff>
      <xdr:row>83</xdr:row>
      <xdr:rowOff>163813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59209</xdr:rowOff>
    </xdr:from>
    <xdr:to>
      <xdr:col>19</xdr:col>
      <xdr:colOff>133350</xdr:colOff>
      <xdr:row>83</xdr:row>
      <xdr:rowOff>59406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289559"/>
          <a:ext cx="8890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35173</xdr:rowOff>
    </xdr:from>
    <xdr:to>
      <xdr:col>19</xdr:col>
      <xdr:colOff>184150</xdr:colOff>
      <xdr:row>83</xdr:row>
      <xdr:rowOff>136773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6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121550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51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24980</xdr:rowOff>
    </xdr:from>
    <xdr:to>
      <xdr:col>15</xdr:col>
      <xdr:colOff>82550</xdr:colOff>
      <xdr:row>83</xdr:row>
      <xdr:rowOff>59406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55330"/>
          <a:ext cx="889000" cy="3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37489</xdr:rowOff>
    </xdr:from>
    <xdr:to>
      <xdr:col>15</xdr:col>
      <xdr:colOff>133350</xdr:colOff>
      <xdr:row>83</xdr:row>
      <xdr:rowOff>139089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123866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5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141529</xdr:rowOff>
    </xdr:from>
    <xdr:to>
      <xdr:col>11</xdr:col>
      <xdr:colOff>31750</xdr:colOff>
      <xdr:row>83</xdr:row>
      <xdr:rowOff>24980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00429"/>
          <a:ext cx="889000" cy="5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26288</xdr:rowOff>
    </xdr:from>
    <xdr:to>
      <xdr:col>11</xdr:col>
      <xdr:colOff>82550</xdr:colOff>
      <xdr:row>83</xdr:row>
      <xdr:rowOff>127888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112665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34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160175</xdr:rowOff>
    </xdr:from>
    <xdr:to>
      <xdr:col>7</xdr:col>
      <xdr:colOff>31750</xdr:colOff>
      <xdr:row>83</xdr:row>
      <xdr:rowOff>90325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75102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0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48085</xdr:rowOff>
    </xdr:from>
    <xdr:to>
      <xdr:col>23</xdr:col>
      <xdr:colOff>184150</xdr:colOff>
      <xdr:row>83</xdr:row>
      <xdr:rowOff>149685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64612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23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8409</xdr:rowOff>
    </xdr:from>
    <xdr:to>
      <xdr:col>19</xdr:col>
      <xdr:colOff>184150</xdr:colOff>
      <xdr:row>83</xdr:row>
      <xdr:rowOff>110009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3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120186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07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8606</xdr:rowOff>
    </xdr:from>
    <xdr:to>
      <xdr:col>15</xdr:col>
      <xdr:colOff>133350</xdr:colOff>
      <xdr:row>83</xdr:row>
      <xdr:rowOff>110206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3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120383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00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145630</xdr:rowOff>
    </xdr:from>
    <xdr:to>
      <xdr:col>11</xdr:col>
      <xdr:colOff>82550</xdr:colOff>
      <xdr:row>83</xdr:row>
      <xdr:rowOff>75780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0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85957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97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90729</xdr:rowOff>
    </xdr:from>
    <xdr:to>
      <xdr:col>7</xdr:col>
      <xdr:colOff>31750</xdr:colOff>
      <xdr:row>83</xdr:row>
      <xdr:rowOff>20879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4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31056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91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し、類似団体平均</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と同数となった。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今後も給与の適正化を図るために手当の見直し等を検討していく。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907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43214"/>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81643</xdr:rowOff>
    </xdr:from>
    <xdr:to>
      <xdr:col>81</xdr:col>
      <xdr:colOff>44450</xdr:colOff>
      <xdr:row>83</xdr:row>
      <xdr:rowOff>167821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31199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47370</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106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26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167821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2947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13607</xdr:rowOff>
    </xdr:from>
    <xdr:to>
      <xdr:col>77</xdr:col>
      <xdr:colOff>95250</xdr:colOff>
      <xdr:row>83</xdr:row>
      <xdr:rowOff>115207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83</xdr:row>
      <xdr:rowOff>98879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2947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82550</xdr:rowOff>
    </xdr:from>
    <xdr:to>
      <xdr:col>73</xdr:col>
      <xdr:colOff>44450</xdr:colOff>
      <xdr:row>84</xdr:row>
      <xdr:rowOff>12700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168927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98879</xdr:rowOff>
    </xdr:from>
    <xdr:to>
      <xdr:col>68</xdr:col>
      <xdr:colOff>152400</xdr:colOff>
      <xdr:row>83</xdr:row>
      <xdr:rowOff>167821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3292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14713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2920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2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117021</xdr:rowOff>
    </xdr:from>
    <xdr:to>
      <xdr:col>77</xdr:col>
      <xdr:colOff>95250</xdr:colOff>
      <xdr:row>84</xdr:row>
      <xdr:rowOff>47171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48079</xdr:rowOff>
    </xdr:from>
    <xdr:to>
      <xdr:col>68</xdr:col>
      <xdr:colOff>203200</xdr:colOff>
      <xdr:row>83</xdr:row>
      <xdr:rowOff>149679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31948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人口増加の影響もあり前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類似団体平均、全国・県平均よりも低い値となっ</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現状程度を維持しつつ、</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行政サービスの低下を招かないことに留意して、職員定数の適正化に努めていく。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90276</xdr:rowOff>
    </xdr:from>
    <xdr:to>
      <xdr:col>81</xdr:col>
      <xdr:colOff>44450</xdr:colOff>
      <xdr:row>68</xdr:row>
      <xdr:rowOff>13123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05826"/>
          <a:ext cx="0" cy="1465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156650</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13123</xdr:rowOff>
    </xdr:from>
    <xdr:to>
      <xdr:col>81</xdr:col>
      <xdr:colOff>133350</xdr:colOff>
      <xdr:row>68</xdr:row>
      <xdr:rowOff>13123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5203</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90276</xdr:rowOff>
    </xdr:from>
    <xdr:to>
      <xdr:col>81</xdr:col>
      <xdr:colOff>133350</xdr:colOff>
      <xdr:row>59</xdr:row>
      <xdr:rowOff>90276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05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153819</xdr:rowOff>
    </xdr:from>
    <xdr:to>
      <xdr:col>81</xdr:col>
      <xdr:colOff>44450</xdr:colOff>
      <xdr:row>59</xdr:row>
      <xdr:rowOff>159448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269369"/>
          <a:ext cx="838200" cy="5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168800</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2843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25273</xdr:rowOff>
    </xdr:from>
    <xdr:to>
      <xdr:col>81</xdr:col>
      <xdr:colOff>95250</xdr:colOff>
      <xdr:row>60</xdr:row>
      <xdr:rowOff>126873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1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158242</xdr:rowOff>
    </xdr:from>
    <xdr:to>
      <xdr:col>77</xdr:col>
      <xdr:colOff>44450</xdr:colOff>
      <xdr:row>59</xdr:row>
      <xdr:rowOff>159448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273792"/>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21654</xdr:rowOff>
    </xdr:from>
    <xdr:to>
      <xdr:col>77</xdr:col>
      <xdr:colOff>95250</xdr:colOff>
      <xdr:row>60</xdr:row>
      <xdr:rowOff>123254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108031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395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153416</xdr:rowOff>
    </xdr:from>
    <xdr:to>
      <xdr:col>72</xdr:col>
      <xdr:colOff>203200</xdr:colOff>
      <xdr:row>59</xdr:row>
      <xdr:rowOff>158242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26896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20447</xdr:rowOff>
    </xdr:from>
    <xdr:to>
      <xdr:col>73</xdr:col>
      <xdr:colOff>44450</xdr:colOff>
      <xdr:row>60</xdr:row>
      <xdr:rowOff>122047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106824</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153416</xdr:rowOff>
    </xdr:from>
    <xdr:to>
      <xdr:col>68</xdr:col>
      <xdr:colOff>152400</xdr:colOff>
      <xdr:row>59</xdr:row>
      <xdr:rowOff>155427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26896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16023</xdr:rowOff>
    </xdr:from>
    <xdr:to>
      <xdr:col>68</xdr:col>
      <xdr:colOff>203200</xdr:colOff>
      <xdr:row>60</xdr:row>
      <xdr:rowOff>117623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102400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389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166963</xdr:rowOff>
    </xdr:from>
    <xdr:to>
      <xdr:col>64</xdr:col>
      <xdr:colOff>152400</xdr:colOff>
      <xdr:row>60</xdr:row>
      <xdr:rowOff>97113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28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81890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36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103019</xdr:rowOff>
    </xdr:from>
    <xdr:to>
      <xdr:col>81</xdr:col>
      <xdr:colOff>95250</xdr:colOff>
      <xdr:row>60</xdr:row>
      <xdr:rowOff>33169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1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24296</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139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108648</xdr:rowOff>
    </xdr:from>
    <xdr:to>
      <xdr:col>77</xdr:col>
      <xdr:colOff>95250</xdr:colOff>
      <xdr:row>60</xdr:row>
      <xdr:rowOff>38798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2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48975</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993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107442</xdr:rowOff>
    </xdr:from>
    <xdr:to>
      <xdr:col>73</xdr:col>
      <xdr:colOff>44450</xdr:colOff>
      <xdr:row>60</xdr:row>
      <xdr:rowOff>37592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47769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102616</xdr:rowOff>
    </xdr:from>
    <xdr:to>
      <xdr:col>68</xdr:col>
      <xdr:colOff>203200</xdr:colOff>
      <xdr:row>60</xdr:row>
      <xdr:rowOff>32766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42943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98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104627</xdr:rowOff>
    </xdr:from>
    <xdr:to>
      <xdr:col>64</xdr:col>
      <xdr:colOff>152400</xdr:colOff>
      <xdr:row>60</xdr:row>
      <xdr:rowOff>34777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2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44954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98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％となっている。増加した要因としては、元利償還金が増加していることである。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今後については、</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中学校建設で地方債残高の増加が見込まれている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地方債償還額を注視しつつ、地方債</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活用を行っていく。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157686"/>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23585</xdr:rowOff>
    </xdr:from>
    <xdr:to>
      <xdr:col>81</xdr:col>
      <xdr:colOff>44450</xdr:colOff>
      <xdr:row>40</xdr:row>
      <xdr:rowOff>81038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881585"/>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605</xdr:rowOff>
    </xdr:from>
    <xdr:to>
      <xdr:col>77</xdr:col>
      <xdr:colOff>44450</xdr:colOff>
      <xdr:row>40</xdr:row>
      <xdr:rowOff>23585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5860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605</xdr:rowOff>
    </xdr:from>
    <xdr:to>
      <xdr:col>72</xdr:col>
      <xdr:colOff>203200</xdr:colOff>
      <xdr:row>40</xdr:row>
      <xdr:rowOff>46567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8586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46567</xdr:rowOff>
    </xdr:from>
    <xdr:to>
      <xdr:col>68</xdr:col>
      <xdr:colOff>152400</xdr:colOff>
      <xdr:row>40</xdr:row>
      <xdr:rowOff>81038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0456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30238</xdr:rowOff>
    </xdr:from>
    <xdr:to>
      <xdr:col>81</xdr:col>
      <xdr:colOff>95250</xdr:colOff>
      <xdr:row>40</xdr:row>
      <xdr:rowOff>131838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46765</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3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144235</xdr:rowOff>
    </xdr:from>
    <xdr:to>
      <xdr:col>77</xdr:col>
      <xdr:colOff>95250</xdr:colOff>
      <xdr:row>40</xdr:row>
      <xdr:rowOff>74385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84562</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99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121255</xdr:rowOff>
    </xdr:from>
    <xdr:to>
      <xdr:col>73</xdr:col>
      <xdr:colOff>44450</xdr:colOff>
      <xdr:row>40</xdr:row>
      <xdr:rowOff>51405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61582</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167217</xdr:rowOff>
    </xdr:from>
    <xdr:to>
      <xdr:col>68</xdr:col>
      <xdr:colOff>203200</xdr:colOff>
      <xdr:row>40</xdr:row>
      <xdr:rowOff>97367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107544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30238</xdr:rowOff>
    </xdr:from>
    <xdr:to>
      <xdr:col>64</xdr:col>
      <xdr:colOff>152400</xdr:colOff>
      <xdr:row>40</xdr:row>
      <xdr:rowOff>131838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142015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5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前</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46.8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新設中学校建設のため地方債</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を借入したため増加となる。令和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年度も中学校建設で約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億円借入予定であり、将来負担比率は増加するものと見込んでいる。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85443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6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57520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2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85443</xdr:rowOff>
    </xdr:from>
    <xdr:to>
      <xdr:col>81</xdr:col>
      <xdr:colOff>133350</xdr:colOff>
      <xdr:row>22</xdr:row>
      <xdr:rowOff>85443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79093</xdr:rowOff>
    </xdr:from>
    <xdr:to>
      <xdr:col>81</xdr:col>
      <xdr:colOff>44450</xdr:colOff>
      <xdr:row>17</xdr:row>
      <xdr:rowOff>83397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2650843"/>
          <a:ext cx="838200" cy="34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105004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338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88477</xdr:rowOff>
    </xdr:from>
    <xdr:to>
      <xdr:col>81</xdr:col>
      <xdr:colOff>95250</xdr:colOff>
      <xdr:row>15</xdr:row>
      <xdr:rowOff>18627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8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46919</xdr:rowOff>
    </xdr:from>
    <xdr:to>
      <xdr:col>77</xdr:col>
      <xdr:colOff>44450</xdr:colOff>
      <xdr:row>15</xdr:row>
      <xdr:rowOff>79093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2618669"/>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93839</xdr:rowOff>
    </xdr:from>
    <xdr:to>
      <xdr:col>77</xdr:col>
      <xdr:colOff>95250</xdr:colOff>
      <xdr:row>15</xdr:row>
      <xdr:rowOff>23989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34166</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63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139277</xdr:rowOff>
    </xdr:from>
    <xdr:to>
      <xdr:col>72</xdr:col>
      <xdr:colOff>203200</xdr:colOff>
      <xdr:row>15</xdr:row>
      <xdr:rowOff>46919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2539577"/>
          <a:ext cx="889000" cy="79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132715</xdr:rowOff>
    </xdr:from>
    <xdr:to>
      <xdr:col>73</xdr:col>
      <xdr:colOff>44450</xdr:colOff>
      <xdr:row>15</xdr:row>
      <xdr:rowOff>62865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73042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30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139277</xdr:rowOff>
    </xdr:from>
    <xdr:to>
      <xdr:col>68</xdr:col>
      <xdr:colOff>152400</xdr:colOff>
      <xdr:row>16</xdr:row>
      <xdr:rowOff>142240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539577"/>
          <a:ext cx="889000" cy="34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56444</xdr:rowOff>
    </xdr:from>
    <xdr:to>
      <xdr:col>68</xdr:col>
      <xdr:colOff>203200</xdr:colOff>
      <xdr:row>15</xdr:row>
      <xdr:rowOff>158044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142821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71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76694</xdr:rowOff>
    </xdr:from>
    <xdr:to>
      <xdr:col>64</xdr:col>
      <xdr:colOff>152400</xdr:colOff>
      <xdr:row>17</xdr:row>
      <xdr:rowOff>6844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1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17021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8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32597</xdr:rowOff>
    </xdr:from>
    <xdr:to>
      <xdr:col>81</xdr:col>
      <xdr:colOff>95250</xdr:colOff>
      <xdr:row>17</xdr:row>
      <xdr:rowOff>134197</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94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4674</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91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28293</xdr:rowOff>
    </xdr:from>
    <xdr:to>
      <xdr:col>77</xdr:col>
      <xdr:colOff>95250</xdr:colOff>
      <xdr:row>15</xdr:row>
      <xdr:rowOff>129893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60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114670</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68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167569</xdr:rowOff>
    </xdr:from>
    <xdr:to>
      <xdr:col>73</xdr:col>
      <xdr:colOff>44450</xdr:colOff>
      <xdr:row>15</xdr:row>
      <xdr:rowOff>97719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56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82496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65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88477</xdr:rowOff>
    </xdr:from>
    <xdr:to>
      <xdr:col>68</xdr:col>
      <xdr:colOff>203200</xdr:colOff>
      <xdr:row>15</xdr:row>
      <xdr:rowOff>18627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48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28804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25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91440</xdr:rowOff>
    </xdr:from>
    <xdr:to>
      <xdr:col>64</xdr:col>
      <xdr:colOff>152400</xdr:colOff>
      <xdr:row>17</xdr:row>
      <xdr:rowOff>21590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6367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53,503
52,452
79.16
31,960,371
31,392,922
438,807
13,983,163
21,435,306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人事院勧告による給与引き上げにより前年度より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ポイント増加するが、類似団体平均とほぼ同数、県内平均よりは低い値となっている。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今後も、必要な人員を確保しつつ、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行政サービスの低下を招かないことに留意して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採用数を調整し、人件費削減に努めていく。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10414</xdr:rowOff>
    </xdr:from>
    <xdr:to>
      <xdr:col>24</xdr:col>
      <xdr:colOff>25400</xdr:colOff>
      <xdr:row>41</xdr:row>
      <xdr:rowOff>65278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1116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37355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65278</xdr:rowOff>
    </xdr:from>
    <xdr:to>
      <xdr:col>24</xdr:col>
      <xdr:colOff>114300</xdr:colOff>
      <xdr:row>41</xdr:row>
      <xdr:rowOff>65278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96791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10414</xdr:rowOff>
    </xdr:from>
    <xdr:to>
      <xdr:col>24</xdr:col>
      <xdr:colOff>114300</xdr:colOff>
      <xdr:row>35</xdr:row>
      <xdr:rowOff>10414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33274</xdr:rowOff>
    </xdr:from>
    <xdr:to>
      <xdr:col>24</xdr:col>
      <xdr:colOff>25400</xdr:colOff>
      <xdr:row>37</xdr:row>
      <xdr:rowOff>92710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7692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33274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449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37</xdr:row>
      <xdr:rowOff>1270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534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145288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534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94488</xdr:rowOff>
    </xdr:from>
    <xdr:to>
      <xdr:col>6</xdr:col>
      <xdr:colOff>171450</xdr:colOff>
      <xdr:row>37</xdr:row>
      <xdr:rowOff>24638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34815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しているが、物価高騰の影響により、類似団体・全国・県平均よりも高い値となっている。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今後も、事務経費の削減を図り、類似団体平均値に近づけるよう努めていく。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33274</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19811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5351</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0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33274</xdr:rowOff>
    </xdr:from>
    <xdr:to>
      <xdr:col>82</xdr:col>
      <xdr:colOff>196850</xdr:colOff>
      <xdr:row>21</xdr:row>
      <xdr:rowOff>33274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33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51562</xdr:rowOff>
    </xdr:from>
    <xdr:to>
      <xdr:col>82</xdr:col>
      <xdr:colOff>107950</xdr:colOff>
      <xdr:row>17</xdr:row>
      <xdr:rowOff>152146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966212"/>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49293</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49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32766</xdr:rowOff>
    </xdr:from>
    <xdr:to>
      <xdr:col>82</xdr:col>
      <xdr:colOff>158750</xdr:colOff>
      <xdr:row>15</xdr:row>
      <xdr:rowOff>134366</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51562</xdr:rowOff>
    </xdr:from>
    <xdr:to>
      <xdr:col>78</xdr:col>
      <xdr:colOff>69850</xdr:colOff>
      <xdr:row>17</xdr:row>
      <xdr:rowOff>97282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9662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23622</xdr:rowOff>
    </xdr:from>
    <xdr:to>
      <xdr:col>78</xdr:col>
      <xdr:colOff>120650</xdr:colOff>
      <xdr:row>15</xdr:row>
      <xdr:rowOff>125222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135399</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364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21844</xdr:rowOff>
    </xdr:from>
    <xdr:to>
      <xdr:col>73</xdr:col>
      <xdr:colOff>180975</xdr:colOff>
      <xdr:row>17</xdr:row>
      <xdr:rowOff>97282</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765044"/>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107967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21844</xdr:rowOff>
    </xdr:from>
    <xdr:to>
      <xdr:col>69</xdr:col>
      <xdr:colOff>92075</xdr:colOff>
      <xdr:row>16</xdr:row>
      <xdr:rowOff>85852</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7650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57912</xdr:rowOff>
    </xdr:from>
    <xdr:to>
      <xdr:col>69</xdr:col>
      <xdr:colOff>142875</xdr:colOff>
      <xdr:row>14</xdr:row>
      <xdr:rowOff>159512</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45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169689</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117111</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101346</xdr:rowOff>
    </xdr:from>
    <xdr:to>
      <xdr:col>82</xdr:col>
      <xdr:colOff>158750</xdr:colOff>
      <xdr:row>18</xdr:row>
      <xdr:rowOff>31496</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301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73423</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762</xdr:rowOff>
    </xdr:from>
    <xdr:to>
      <xdr:col>78</xdr:col>
      <xdr:colOff>120650</xdr:colOff>
      <xdr:row>17</xdr:row>
      <xdr:rowOff>102362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46482</xdr:rowOff>
    </xdr:from>
    <xdr:to>
      <xdr:col>74</xdr:col>
      <xdr:colOff>31750</xdr:colOff>
      <xdr:row>17</xdr:row>
      <xdr:rowOff>148082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142494</xdr:rowOff>
    </xdr:from>
    <xdr:to>
      <xdr:col>69</xdr:col>
      <xdr:colOff>142875</xdr:colOff>
      <xdr:row>16</xdr:row>
      <xdr:rowOff>72644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57421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80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121429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医療福祉費（小児医療）の減少により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ポイント減少。</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扶助費については、今後は人口増に伴い、児童数や高齢者数が増加することが考えられ、増加が予測される。扶助費が増加し、財政圧迫の要因とならないよう、抑制に努めていく。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62</xdr:row>
      <xdr:rowOff>18143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240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56</xdr:row>
      <xdr:rowOff>132443</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450615"/>
          <a:ext cx="8382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2012</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1815</xdr:rowOff>
    </xdr:from>
    <xdr:to>
      <xdr:col>19</xdr:col>
      <xdr:colOff>187325</xdr:colOff>
      <xdr:row>56</xdr:row>
      <xdr:rowOff>132443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03015"/>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29935</xdr:rowOff>
    </xdr:from>
    <xdr:to>
      <xdr:col>20</xdr:col>
      <xdr:colOff>38100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116312</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18143</xdr:rowOff>
    </xdr:from>
    <xdr:to>
      <xdr:col>15</xdr:col>
      <xdr:colOff>98425</xdr:colOff>
      <xdr:row>56</xdr:row>
      <xdr:rowOff>1815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76443"/>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18143</xdr:rowOff>
    </xdr:from>
    <xdr:to>
      <xdr:col>11</xdr:col>
      <xdr:colOff>9525</xdr:colOff>
      <xdr:row>56</xdr:row>
      <xdr:rowOff>121557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76443"/>
          <a:ext cx="889000" cy="44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168020</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81643</xdr:rowOff>
    </xdr:from>
    <xdr:to>
      <xdr:col>20</xdr:col>
      <xdr:colOff>38100</xdr:colOff>
      <xdr:row>57</xdr:row>
      <xdr:rowOff>11793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21970</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51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122465</xdr:rowOff>
    </xdr:from>
    <xdr:to>
      <xdr:col>15</xdr:col>
      <xdr:colOff>149225</xdr:colOff>
      <xdr:row>56</xdr:row>
      <xdr:rowOff>52615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62792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138793</xdr:rowOff>
    </xdr:from>
    <xdr:to>
      <xdr:col>11</xdr:col>
      <xdr:colOff>60325</xdr:colOff>
      <xdr:row>54</xdr:row>
      <xdr:rowOff>68943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79120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70757</xdr:rowOff>
    </xdr:from>
    <xdr:to>
      <xdr:col>6</xdr:col>
      <xdr:colOff>171450</xdr:colOff>
      <xdr:row>57</xdr:row>
      <xdr:rowOff>907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157134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ポイント増加しているが、類似団体・全国・県平均よりも</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低い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値である。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今後も、繰出金等の精査を図り、普通会計の負担額を減らしていくよう努める。</a:t>
          </a:r>
          <a:endParaRPr lang="ja-JP" altLang="ja-JP" sz="1300">
            <a:effectLst/>
            <a:latin typeface="ＭＳ ゴシック" panose="020B0609070205080204" pitchFamily="49" charset="-128"/>
            <a:ea typeface="ＭＳ ゴシック" panose="020B0609070205080204" pitchFamily="49" charset="-128"/>
          </a:endParaRPr>
        </a:p>
        <a:p>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69850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56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69850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461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143527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6350</xdr:rowOff>
    </xdr:from>
    <xdr:to>
      <xdr:col>78</xdr:col>
      <xdr:colOff>69850</xdr:colOff>
      <xdr:row>55</xdr:row>
      <xdr:rowOff>31750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436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52</xdr:row>
      <xdr:rowOff>63500</xdr:rowOff>
    </xdr:from>
    <xdr:to>
      <xdr:col>73</xdr:col>
      <xdr:colOff>180975</xdr:colOff>
      <xdr:row>55</xdr:row>
      <xdr:rowOff>6350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89789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12700</xdr:rowOff>
    </xdr:from>
    <xdr:to>
      <xdr:col>74</xdr:col>
      <xdr:colOff>31750</xdr:colOff>
      <xdr:row>58</xdr:row>
      <xdr:rowOff>114300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99077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63500</xdr:rowOff>
    </xdr:from>
    <xdr:to>
      <xdr:col>69</xdr:col>
      <xdr:colOff>92075</xdr:colOff>
      <xdr:row>55</xdr:row>
      <xdr:rowOff>44450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89789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38100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22877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127000</xdr:rowOff>
    </xdr:from>
    <xdr:to>
      <xdr:col>74</xdr:col>
      <xdr:colOff>31750</xdr:colOff>
      <xdr:row>55</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67327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12700</xdr:rowOff>
    </xdr:from>
    <xdr:to>
      <xdr:col>69</xdr:col>
      <xdr:colOff>142875</xdr:colOff>
      <xdr:row>52</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892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50</xdr:row>
      <xdr:rowOff>124477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869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165100</xdr:rowOff>
    </xdr:from>
    <xdr:to>
      <xdr:col>65</xdr:col>
      <xdr:colOff>53975</xdr:colOff>
      <xdr:row>55</xdr:row>
      <xdr:rowOff>95250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したものの、類似団体・全国・県平均よりも</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値となっている。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物価高騰の影響はあるものの、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補助金の見直しや、一部事務組合の予算自体の見直しを検討し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、補助費上昇を抑制していく</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42418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191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108712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55980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21861</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94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67564</xdr:rowOff>
    </xdr:from>
    <xdr:to>
      <xdr:col>78</xdr:col>
      <xdr:colOff>69850</xdr:colOff>
      <xdr:row>38</xdr:row>
      <xdr:rowOff>108712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58266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67564</xdr:rowOff>
    </xdr:from>
    <xdr:to>
      <xdr:col>73</xdr:col>
      <xdr:colOff>180975</xdr:colOff>
      <xdr:row>39</xdr:row>
      <xdr:rowOff>56134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582664"/>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21844</xdr:rowOff>
    </xdr:from>
    <xdr:to>
      <xdr:col>69</xdr:col>
      <xdr:colOff>92075</xdr:colOff>
      <xdr:row>39</xdr:row>
      <xdr:rowOff>56134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536944"/>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57912</xdr:rowOff>
    </xdr:from>
    <xdr:to>
      <xdr:col>78</xdr:col>
      <xdr:colOff>120650</xdr:colOff>
      <xdr:row>38</xdr:row>
      <xdr:rowOff>159512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144289</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659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16764</xdr:rowOff>
    </xdr:from>
    <xdr:to>
      <xdr:col>74</xdr:col>
      <xdr:colOff>31750</xdr:colOff>
      <xdr:row>38</xdr:row>
      <xdr:rowOff>118364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103141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5334</xdr:rowOff>
    </xdr:from>
    <xdr:to>
      <xdr:col>69</xdr:col>
      <xdr:colOff>142875</xdr:colOff>
      <xdr:row>39</xdr:row>
      <xdr:rowOff>106934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69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91711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778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142494</xdr:rowOff>
    </xdr:from>
    <xdr:to>
      <xdr:col>65</xdr:col>
      <xdr:colOff>53975</xdr:colOff>
      <xdr:row>38</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57421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ポイントの減少。全国平均、茨城県平均とほぼ同数となっている。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しかし、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今後において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中学校建設や道路整備、公共施設の修繕などにより、多額の借入れを予定しているため、数値の悪化が見込まれる。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地方債の新規発行額を抑制し、数値の悪化を抑えるよう努めていく。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154215</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98615"/>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69142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154215</xdr:rowOff>
    </xdr:from>
    <xdr:to>
      <xdr:col>24</xdr:col>
      <xdr:colOff>114300</xdr:colOff>
      <xdr:row>72</xdr:row>
      <xdr:rowOff>154215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45357</xdr:rowOff>
    </xdr:from>
    <xdr:to>
      <xdr:col>24</xdr:col>
      <xdr:colOff>25400</xdr:colOff>
      <xdr:row>76</xdr:row>
      <xdr:rowOff>88900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0755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45556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88900</xdr:rowOff>
    </xdr:from>
    <xdr:to>
      <xdr:col>19</xdr:col>
      <xdr:colOff>187325</xdr:colOff>
      <xdr:row>76</xdr:row>
      <xdr:rowOff>88900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11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31948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129722</xdr:rowOff>
    </xdr:from>
    <xdr:to>
      <xdr:col>15</xdr:col>
      <xdr:colOff>98425</xdr:colOff>
      <xdr:row>76</xdr:row>
      <xdr:rowOff>88900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29884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106136</xdr:rowOff>
    </xdr:from>
    <xdr:to>
      <xdr:col>15</xdr:col>
      <xdr:colOff>149225</xdr:colOff>
      <xdr:row>78</xdr:row>
      <xdr:rowOff>36286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21063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9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129722</xdr:rowOff>
    </xdr:from>
    <xdr:to>
      <xdr:col>11</xdr:col>
      <xdr:colOff>9525</xdr:colOff>
      <xdr:row>76</xdr:row>
      <xdr:rowOff>121557</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9884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29936</xdr:rowOff>
    </xdr:from>
    <xdr:to>
      <xdr:col>11</xdr:col>
      <xdr:colOff>60325</xdr:colOff>
      <xdr:row>77</xdr:row>
      <xdr:rowOff>131536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116313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166007</xdr:rowOff>
    </xdr:from>
    <xdr:to>
      <xdr:col>24</xdr:col>
      <xdr:colOff>76200</xdr:colOff>
      <xdr:row>76</xdr:row>
      <xdr:rowOff>96157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11084</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38100</xdr:rowOff>
    </xdr:from>
    <xdr:to>
      <xdr:col>15</xdr:col>
      <xdr:colOff>149225</xdr:colOff>
      <xdr:row>76</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149877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78922</xdr:rowOff>
    </xdr:from>
    <xdr:to>
      <xdr:col>11</xdr:col>
      <xdr:colOff>60325</xdr:colOff>
      <xdr:row>76</xdr:row>
      <xdr:rowOff>9072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93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19249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70757</xdr:rowOff>
    </xdr:from>
    <xdr:to>
      <xdr:col>6</xdr:col>
      <xdr:colOff>171450</xdr:colOff>
      <xdr:row>77</xdr:row>
      <xdr:rowOff>907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11084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類似団体と比較するとやや高いが、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全国・県平均値より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は低い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値</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今後も、公債費以外の全体的な歳出抑制に努めていく。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xdr:rowOff>
    </xdr:from>
    <xdr:to>
      <xdr:col>82</xdr:col>
      <xdr:colOff>107950</xdr:colOff>
      <xdr:row>81</xdr:row>
      <xdr:rowOff>170435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908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142512</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170435</xdr:rowOff>
    </xdr:from>
    <xdr:to>
      <xdr:col>82</xdr:col>
      <xdr:colOff>196850</xdr:colOff>
      <xdr:row>81</xdr:row>
      <xdr:rowOff>170435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89933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xdr:rowOff>
    </xdr:from>
    <xdr:to>
      <xdr:col>82</xdr:col>
      <xdr:colOff>196850</xdr:colOff>
      <xdr:row>74</xdr:row>
      <xdr:rowOff>3556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49276</xdr:rowOff>
    </xdr:from>
    <xdr:to>
      <xdr:col>82</xdr:col>
      <xdr:colOff>107950</xdr:colOff>
      <xdr:row>78</xdr:row>
      <xdr:rowOff>108713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422376"/>
          <a:ext cx="8382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159021</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89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165863</xdr:rowOff>
    </xdr:from>
    <xdr:to>
      <xdr:col>78</xdr:col>
      <xdr:colOff>69850</xdr:colOff>
      <xdr:row>78</xdr:row>
      <xdr:rowOff>108713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36751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32529</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6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152146</xdr:rowOff>
    </xdr:from>
    <xdr:to>
      <xdr:col>73</xdr:col>
      <xdr:colOff>180975</xdr:colOff>
      <xdr:row>77</xdr:row>
      <xdr:rowOff>165863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010896"/>
          <a:ext cx="889000" cy="35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135399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152146</xdr:rowOff>
    </xdr:from>
    <xdr:to>
      <xdr:col>69</xdr:col>
      <xdr:colOff>92075</xdr:colOff>
      <xdr:row>77</xdr:row>
      <xdr:rowOff>65278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010896"/>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39624</xdr:rowOff>
    </xdr:from>
    <xdr:to>
      <xdr:col>69</xdr:col>
      <xdr:colOff>142875</xdr:colOff>
      <xdr:row>76</xdr:row>
      <xdr:rowOff>141224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126001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89679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169926</xdr:rowOff>
    </xdr:from>
    <xdr:to>
      <xdr:col>82</xdr:col>
      <xdr:colOff>158750</xdr:colOff>
      <xdr:row>78</xdr:row>
      <xdr:rowOff>100076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142003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115063</xdr:rowOff>
    </xdr:from>
    <xdr:to>
      <xdr:col>74</xdr:col>
      <xdr:colOff>31750</xdr:colOff>
      <xdr:row>78</xdr:row>
      <xdr:rowOff>45213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29990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101346</xdr:rowOff>
    </xdr:from>
    <xdr:to>
      <xdr:col>69</xdr:col>
      <xdr:colOff>142875</xdr:colOff>
      <xdr:row>76</xdr:row>
      <xdr:rowOff>31496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41673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14478</xdr:rowOff>
    </xdr:from>
    <xdr:to>
      <xdr:col>65</xdr:col>
      <xdr:colOff>53975</xdr:colOff>
      <xdr:row>77</xdr:row>
      <xdr:rowOff>116078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100855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111211</xdr:rowOff>
    </xdr:from>
    <xdr:to>
      <xdr:col>29</xdr:col>
      <xdr:colOff>127000</xdr:colOff>
      <xdr:row>18</xdr:row>
      <xdr:rowOff>144263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4786"/>
          <a:ext cx="0" cy="12332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116340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144263</xdr:rowOff>
    </xdr:from>
    <xdr:to>
      <xdr:col>30</xdr:col>
      <xdr:colOff>25400</xdr:colOff>
      <xdr:row>18</xdr:row>
      <xdr:rowOff>144263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79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26138</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111211</xdr:rowOff>
    </xdr:from>
    <xdr:to>
      <xdr:col>30</xdr:col>
      <xdr:colOff>25400</xdr:colOff>
      <xdr:row>11</xdr:row>
      <xdr:rowOff>111211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47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58572</xdr:rowOff>
    </xdr:from>
    <xdr:to>
      <xdr:col>29</xdr:col>
      <xdr:colOff>127000</xdr:colOff>
      <xdr:row>18</xdr:row>
      <xdr:rowOff>107778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92297"/>
          <a:ext cx="647700" cy="49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131734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22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115207</xdr:rowOff>
    </xdr:from>
    <xdr:to>
      <xdr:col>29</xdr:col>
      <xdr:colOff>177800</xdr:colOff>
      <xdr:row>18</xdr:row>
      <xdr:rowOff>45357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7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80358</xdr:rowOff>
    </xdr:from>
    <xdr:to>
      <xdr:col>26</xdr:col>
      <xdr:colOff>50800</xdr:colOff>
      <xdr:row>18</xdr:row>
      <xdr:rowOff>107778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4305300" y="3214083"/>
          <a:ext cx="698500" cy="27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148464</xdr:rowOff>
    </xdr:from>
    <xdr:to>
      <xdr:col>26</xdr:col>
      <xdr:colOff>101600</xdr:colOff>
      <xdr:row>18</xdr:row>
      <xdr:rowOff>78614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88791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79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80358</xdr:rowOff>
    </xdr:from>
    <xdr:to>
      <xdr:col>22</xdr:col>
      <xdr:colOff>114300</xdr:colOff>
      <xdr:row>18</xdr:row>
      <xdr:rowOff>90634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14083"/>
          <a:ext cx="698500" cy="1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157037</xdr:rowOff>
    </xdr:from>
    <xdr:to>
      <xdr:col>22</xdr:col>
      <xdr:colOff>165100</xdr:colOff>
      <xdr:row>18</xdr:row>
      <xdr:rowOff>87187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97364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8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90634</xdr:rowOff>
    </xdr:from>
    <xdr:to>
      <xdr:col>18</xdr:col>
      <xdr:colOff>177800</xdr:colOff>
      <xdr:row>18</xdr:row>
      <xdr:rowOff>100033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24359"/>
          <a:ext cx="698500" cy="9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161620</xdr:rowOff>
    </xdr:from>
    <xdr:to>
      <xdr:col>19</xdr:col>
      <xdr:colOff>38100</xdr:colOff>
      <xdr:row>18</xdr:row>
      <xdr:rowOff>91770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101947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92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21260</xdr:rowOff>
    </xdr:from>
    <xdr:to>
      <xdr:col>15</xdr:col>
      <xdr:colOff>101600</xdr:colOff>
      <xdr:row>18</xdr:row>
      <xdr:rowOff>122860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54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133037</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7772</xdr:rowOff>
    </xdr:from>
    <xdr:to>
      <xdr:col>29</xdr:col>
      <xdr:colOff>177800</xdr:colOff>
      <xdr:row>18</xdr:row>
      <xdr:rowOff>109372</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41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87799</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5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56978</xdr:rowOff>
    </xdr:from>
    <xdr:to>
      <xdr:col>26</xdr:col>
      <xdr:colOff>101600</xdr:colOff>
      <xdr:row>18</xdr:row>
      <xdr:rowOff>158579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90703"/>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143356</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77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29558</xdr:rowOff>
    </xdr:from>
    <xdr:to>
      <xdr:col>22</xdr:col>
      <xdr:colOff>165100</xdr:colOff>
      <xdr:row>18</xdr:row>
      <xdr:rowOff>131158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63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115935</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4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39834</xdr:rowOff>
    </xdr:from>
    <xdr:to>
      <xdr:col>19</xdr:col>
      <xdr:colOff>38100</xdr:colOff>
      <xdr:row>18</xdr:row>
      <xdr:rowOff>141434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73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126211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5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49233</xdr:rowOff>
    </xdr:from>
    <xdr:to>
      <xdr:col>15</xdr:col>
      <xdr:colOff>101600</xdr:colOff>
      <xdr:row>18</xdr:row>
      <xdr:rowOff>150833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82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135610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6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89567</xdr:rowOff>
    </xdr:from>
    <xdr:to>
      <xdr:col>29</xdr:col>
      <xdr:colOff>127000</xdr:colOff>
      <xdr:row>38</xdr:row>
      <xdr:rowOff>36170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117"/>
          <a:ext cx="0" cy="14896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8247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7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36170</xdr:rowOff>
    </xdr:from>
    <xdr:to>
      <xdr:col>30</xdr:col>
      <xdr:colOff>25400</xdr:colOff>
      <xdr:row>38</xdr:row>
      <xdr:rowOff>36170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03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4494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89567</xdr:rowOff>
    </xdr:from>
    <xdr:to>
      <xdr:col>30</xdr:col>
      <xdr:colOff>25400</xdr:colOff>
      <xdr:row>33</xdr:row>
      <xdr:rowOff>89567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1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98558</xdr:rowOff>
    </xdr:from>
    <xdr:to>
      <xdr:col>29</xdr:col>
      <xdr:colOff>127000</xdr:colOff>
      <xdr:row>37</xdr:row>
      <xdr:rowOff>142487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23258"/>
          <a:ext cx="647700" cy="439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307268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176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119291</xdr:rowOff>
    </xdr:from>
    <xdr:to>
      <xdr:col>29</xdr:col>
      <xdr:colOff>177800</xdr:colOff>
      <xdr:row>37</xdr:row>
      <xdr:rowOff>49441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72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142487</xdr:rowOff>
    </xdr:from>
    <xdr:to>
      <xdr:col>26</xdr:col>
      <xdr:colOff>50800</xdr:colOff>
      <xdr:row>37</xdr:row>
      <xdr:rowOff>157290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67187"/>
          <a:ext cx="698500" cy="14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116091</xdr:rowOff>
    </xdr:from>
    <xdr:to>
      <xdr:col>26</xdr:col>
      <xdr:colOff>101600</xdr:colOff>
      <xdr:row>37</xdr:row>
      <xdr:rowOff>46241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227868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82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157290</xdr:rowOff>
    </xdr:from>
    <xdr:to>
      <xdr:col>22</xdr:col>
      <xdr:colOff>114300</xdr:colOff>
      <xdr:row>37</xdr:row>
      <xdr:rowOff>180283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81990"/>
          <a:ext cx="698500" cy="22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134512</xdr:rowOff>
    </xdr:from>
    <xdr:to>
      <xdr:col>22</xdr:col>
      <xdr:colOff>165100</xdr:colOff>
      <xdr:row>37</xdr:row>
      <xdr:rowOff>64662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246289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5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180283</xdr:rowOff>
    </xdr:from>
    <xdr:to>
      <xdr:col>18</xdr:col>
      <xdr:colOff>177800</xdr:colOff>
      <xdr:row>37</xdr:row>
      <xdr:rowOff>182207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04983"/>
          <a:ext cx="698500" cy="1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144856</xdr:rowOff>
    </xdr:from>
    <xdr:to>
      <xdr:col>19</xdr:col>
      <xdr:colOff>38100</xdr:colOff>
      <xdr:row>37</xdr:row>
      <xdr:rowOff>75006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256633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158477</xdr:rowOff>
    </xdr:from>
    <xdr:to>
      <xdr:col>15</xdr:col>
      <xdr:colOff>101600</xdr:colOff>
      <xdr:row>37</xdr:row>
      <xdr:rowOff>88627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11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270254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80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47758</xdr:rowOff>
    </xdr:from>
    <xdr:to>
      <xdr:col>29</xdr:col>
      <xdr:colOff>177800</xdr:colOff>
      <xdr:row>37</xdr:row>
      <xdr:rowOff>149358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72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19835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4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91687</xdr:rowOff>
    </xdr:from>
    <xdr:to>
      <xdr:col>26</xdr:col>
      <xdr:colOff>101600</xdr:colOff>
      <xdr:row>37</xdr:row>
      <xdr:rowOff>193287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16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178064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02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106490</xdr:rowOff>
    </xdr:from>
    <xdr:to>
      <xdr:col>22</xdr:col>
      <xdr:colOff>165100</xdr:colOff>
      <xdr:row>37</xdr:row>
      <xdr:rowOff>208090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31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192867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17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129483</xdr:rowOff>
    </xdr:from>
    <xdr:to>
      <xdr:col>19</xdr:col>
      <xdr:colOff>38100</xdr:colOff>
      <xdr:row>37</xdr:row>
      <xdr:rowOff>231083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54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215860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40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131407</xdr:rowOff>
    </xdr:from>
    <xdr:to>
      <xdr:col>15</xdr:col>
      <xdr:colOff>101600</xdr:colOff>
      <xdr:row>37</xdr:row>
      <xdr:rowOff>233007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5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217784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42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53,503
52,452
79.16
31,960,371
31,392,922
438,807
13,983,163
21,435,306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93694</xdr:rowOff>
    </xdr:from>
    <xdr:to>
      <xdr:col>24</xdr:col>
      <xdr:colOff>62865</xdr:colOff>
      <xdr:row>38</xdr:row>
      <xdr:rowOff>3138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37194"/>
          <a:ext cx="1270" cy="1281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6965</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3138</xdr:rowOff>
    </xdr:from>
    <xdr:to>
      <xdr:col>24</xdr:col>
      <xdr:colOff>152400</xdr:colOff>
      <xdr:row>38</xdr:row>
      <xdr:rowOff>3138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40371</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93694</xdr:rowOff>
    </xdr:from>
    <xdr:to>
      <xdr:col>24</xdr:col>
      <xdr:colOff>152400</xdr:colOff>
      <xdr:row>30</xdr:row>
      <xdr:rowOff>93694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3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97207</xdr:rowOff>
    </xdr:from>
    <xdr:to>
      <xdr:col>24</xdr:col>
      <xdr:colOff>63500</xdr:colOff>
      <xdr:row>37</xdr:row>
      <xdr:rowOff>121816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40857"/>
          <a:ext cx="838200" cy="2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153519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54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130642</xdr:rowOff>
    </xdr:from>
    <xdr:to>
      <xdr:col>24</xdr:col>
      <xdr:colOff>114300</xdr:colOff>
      <xdr:row>37</xdr:row>
      <xdr:rowOff>60792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121816</xdr:rowOff>
    </xdr:from>
    <xdr:to>
      <xdr:col>19</xdr:col>
      <xdr:colOff>177800</xdr:colOff>
      <xdr:row>37</xdr:row>
      <xdr:rowOff>129238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65466"/>
          <a:ext cx="889000" cy="7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162342</xdr:rowOff>
    </xdr:from>
    <xdr:to>
      <xdr:col>20</xdr:col>
      <xdr:colOff>38100</xdr:colOff>
      <xdr:row>37</xdr:row>
      <xdr:rowOff>92492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109019</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10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129238</xdr:rowOff>
    </xdr:from>
    <xdr:to>
      <xdr:col>15</xdr:col>
      <xdr:colOff>50800</xdr:colOff>
      <xdr:row>37</xdr:row>
      <xdr:rowOff>135387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72888"/>
          <a:ext cx="889000" cy="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165020</xdr:rowOff>
    </xdr:from>
    <xdr:to>
      <xdr:col>15</xdr:col>
      <xdr:colOff>101600</xdr:colOff>
      <xdr:row>37</xdr:row>
      <xdr:rowOff>95170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111697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1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135387</xdr:rowOff>
    </xdr:from>
    <xdr:to>
      <xdr:col>10</xdr:col>
      <xdr:colOff>114300</xdr:colOff>
      <xdr:row>37</xdr:row>
      <xdr:rowOff>147069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79037"/>
          <a:ext cx="889000" cy="1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167950</xdr:rowOff>
    </xdr:from>
    <xdr:to>
      <xdr:col>10</xdr:col>
      <xdr:colOff>165100</xdr:colOff>
      <xdr:row>37</xdr:row>
      <xdr:rowOff>98100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114627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18514</xdr:rowOff>
    </xdr:from>
    <xdr:to>
      <xdr:col>6</xdr:col>
      <xdr:colOff>38100</xdr:colOff>
      <xdr:row>37</xdr:row>
      <xdr:rowOff>120114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136641</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13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46407</xdr:rowOff>
    </xdr:from>
    <xdr:to>
      <xdr:col>24</xdr:col>
      <xdr:colOff>114300</xdr:colOff>
      <xdr:row>37</xdr:row>
      <xdr:rowOff>148007</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9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132784</xdr:rowOff>
    </xdr:from>
    <xdr:ext cx="534377"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0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71016</xdr:rowOff>
    </xdr:from>
    <xdr:to>
      <xdr:col>20</xdr:col>
      <xdr:colOff>38100</xdr:colOff>
      <xdr:row>38</xdr:row>
      <xdr:rowOff>1166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1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163743</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530111" y="650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78438</xdr:rowOff>
    </xdr:from>
    <xdr:to>
      <xdr:col>15</xdr:col>
      <xdr:colOff>101600</xdr:colOff>
      <xdr:row>38</xdr:row>
      <xdr:rowOff>8588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171165</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41111" y="651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84587</xdr:rowOff>
    </xdr:from>
    <xdr:to>
      <xdr:col>10</xdr:col>
      <xdr:colOff>165100</xdr:colOff>
      <xdr:row>38</xdr:row>
      <xdr:rowOff>14737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2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5864</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52111" y="652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96269</xdr:rowOff>
    </xdr:from>
    <xdr:to>
      <xdr:col>6</xdr:col>
      <xdr:colOff>38100</xdr:colOff>
      <xdr:row>38</xdr:row>
      <xdr:rowOff>26419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3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17546</xdr:rowOff>
    </xdr:from>
    <xdr:ext cx="534377"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63111" y="653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5594</xdr:rowOff>
    </xdr:from>
    <xdr:to>
      <xdr:col>24</xdr:col>
      <xdr:colOff>62865</xdr:colOff>
      <xdr:row>57</xdr:row>
      <xdr:rowOff>111317</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49544"/>
          <a:ext cx="1270" cy="113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115144</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111317</xdr:rowOff>
    </xdr:from>
    <xdr:to>
      <xdr:col>24</xdr:col>
      <xdr:colOff>152400</xdr:colOff>
      <xdr:row>57</xdr:row>
      <xdr:rowOff>111317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123721</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5594</xdr:rowOff>
    </xdr:from>
    <xdr:to>
      <xdr:col>24</xdr:col>
      <xdr:colOff>152400</xdr:colOff>
      <xdr:row>51</xdr:row>
      <xdr:rowOff>5594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143677</xdr:rowOff>
    </xdr:from>
    <xdr:to>
      <xdr:col>24</xdr:col>
      <xdr:colOff>63500</xdr:colOff>
      <xdr:row>56</xdr:row>
      <xdr:rowOff>15566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573427"/>
          <a:ext cx="838200" cy="4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3625</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604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25198</xdr:rowOff>
    </xdr:from>
    <xdr:to>
      <xdr:col>24</xdr:col>
      <xdr:colOff>114300</xdr:colOff>
      <xdr:row>56</xdr:row>
      <xdr:rowOff>126798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2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11990</xdr:rowOff>
    </xdr:from>
    <xdr:to>
      <xdr:col>19</xdr:col>
      <xdr:colOff>177800</xdr:colOff>
      <xdr:row>56</xdr:row>
      <xdr:rowOff>15566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613190"/>
          <a:ext cx="889000" cy="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41726</xdr:rowOff>
    </xdr:from>
    <xdr:to>
      <xdr:col>20</xdr:col>
      <xdr:colOff>38100</xdr:colOff>
      <xdr:row>56</xdr:row>
      <xdr:rowOff>143326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134453</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11990</xdr:rowOff>
    </xdr:from>
    <xdr:to>
      <xdr:col>15</xdr:col>
      <xdr:colOff>50800</xdr:colOff>
      <xdr:row>56</xdr:row>
      <xdr:rowOff>64696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13190"/>
          <a:ext cx="889000" cy="5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26835</xdr:rowOff>
    </xdr:from>
    <xdr:to>
      <xdr:col>15</xdr:col>
      <xdr:colOff>101600</xdr:colOff>
      <xdr:row>56</xdr:row>
      <xdr:rowOff>128435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119562</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72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64696</xdr:rowOff>
    </xdr:from>
    <xdr:to>
      <xdr:col>10</xdr:col>
      <xdr:colOff>114300</xdr:colOff>
      <xdr:row>56</xdr:row>
      <xdr:rowOff>163044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665896"/>
          <a:ext cx="889000" cy="9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43422</xdr:rowOff>
    </xdr:from>
    <xdr:to>
      <xdr:col>10</xdr:col>
      <xdr:colOff>165100</xdr:colOff>
      <xdr:row>56</xdr:row>
      <xdr:rowOff>145022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136149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94098</xdr:rowOff>
    </xdr:from>
    <xdr:to>
      <xdr:col>6</xdr:col>
      <xdr:colOff>38100</xdr:colOff>
      <xdr:row>57</xdr:row>
      <xdr:rowOff>24248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9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40775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47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92877</xdr:rowOff>
    </xdr:from>
    <xdr:to>
      <xdr:col>24</xdr:col>
      <xdr:colOff>114300</xdr:colOff>
      <xdr:row>56</xdr:row>
      <xdr:rowOff>23027</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52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115754</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37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136216</xdr:rowOff>
    </xdr:from>
    <xdr:to>
      <xdr:col>20</xdr:col>
      <xdr:colOff>38100</xdr:colOff>
      <xdr:row>56</xdr:row>
      <xdr:rowOff>66366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5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82893</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341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132640</xdr:rowOff>
    </xdr:from>
    <xdr:to>
      <xdr:col>15</xdr:col>
      <xdr:colOff>101600</xdr:colOff>
      <xdr:row>56</xdr:row>
      <xdr:rowOff>62790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56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79317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33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13896</xdr:rowOff>
    </xdr:from>
    <xdr:to>
      <xdr:col>10</xdr:col>
      <xdr:colOff>165100</xdr:colOff>
      <xdr:row>56</xdr:row>
      <xdr:rowOff>115496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61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132023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39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112244</xdr:rowOff>
    </xdr:from>
    <xdr:to>
      <xdr:col>6</xdr:col>
      <xdr:colOff>38100</xdr:colOff>
      <xdr:row>57</xdr:row>
      <xdr:rowOff>42394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1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33521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80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117602</xdr:rowOff>
    </xdr:from>
    <xdr:to>
      <xdr:col>24</xdr:col>
      <xdr:colOff>62865</xdr:colOff>
      <xdr:row>79</xdr:row>
      <xdr:rowOff>41763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90552"/>
          <a:ext cx="1270" cy="1295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45590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90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41763</xdr:rowOff>
    </xdr:from>
    <xdr:to>
      <xdr:col>24</xdr:col>
      <xdr:colOff>152400</xdr:colOff>
      <xdr:row>79</xdr:row>
      <xdr:rowOff>41763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64279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117602</xdr:rowOff>
    </xdr:from>
    <xdr:to>
      <xdr:col>24</xdr:col>
      <xdr:colOff>152400</xdr:colOff>
      <xdr:row>71</xdr:row>
      <xdr:rowOff>117602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9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165018</xdr:rowOff>
    </xdr:from>
    <xdr:to>
      <xdr:col>24</xdr:col>
      <xdr:colOff>63500</xdr:colOff>
      <xdr:row>79</xdr:row>
      <xdr:rowOff>23133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38118"/>
          <a:ext cx="8382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34129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35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11252</xdr:rowOff>
    </xdr:from>
    <xdr:to>
      <xdr:col>24</xdr:col>
      <xdr:colOff>114300</xdr:colOff>
      <xdr:row>78</xdr:row>
      <xdr:rowOff>112852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8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168390</xdr:rowOff>
    </xdr:from>
    <xdr:to>
      <xdr:col>19</xdr:col>
      <xdr:colOff>177800</xdr:colOff>
      <xdr:row>79</xdr:row>
      <xdr:rowOff>23133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541490"/>
          <a:ext cx="889000" cy="2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21216</xdr:rowOff>
    </xdr:from>
    <xdr:to>
      <xdr:col>20</xdr:col>
      <xdr:colOff>38100</xdr:colOff>
      <xdr:row>78</xdr:row>
      <xdr:rowOff>122816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139343</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16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168390</xdr:rowOff>
    </xdr:from>
    <xdr:to>
      <xdr:col>15</xdr:col>
      <xdr:colOff>50800</xdr:colOff>
      <xdr:row>79</xdr:row>
      <xdr:rowOff>14942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41490"/>
          <a:ext cx="8890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20434</xdr:rowOff>
    </xdr:from>
    <xdr:to>
      <xdr:col>15</xdr:col>
      <xdr:colOff>101600</xdr:colOff>
      <xdr:row>78</xdr:row>
      <xdr:rowOff>122034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138561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168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9627</xdr:rowOff>
    </xdr:from>
    <xdr:to>
      <xdr:col>10</xdr:col>
      <xdr:colOff>114300</xdr:colOff>
      <xdr:row>79</xdr:row>
      <xdr:rowOff>14942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554177"/>
          <a:ext cx="889000" cy="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21349</xdr:rowOff>
    </xdr:from>
    <xdr:to>
      <xdr:col>10</xdr:col>
      <xdr:colOff>165100</xdr:colOff>
      <xdr:row>78</xdr:row>
      <xdr:rowOff>122949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9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139476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16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114218</xdr:rowOff>
    </xdr:from>
    <xdr:to>
      <xdr:col>24</xdr:col>
      <xdr:colOff>114300</xdr:colOff>
      <xdr:row>79</xdr:row>
      <xdr:rowOff>44368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29145</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40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143783</xdr:rowOff>
    </xdr:from>
    <xdr:to>
      <xdr:col>20</xdr:col>
      <xdr:colOff>38100</xdr:colOff>
      <xdr:row>79</xdr:row>
      <xdr:rowOff>73933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51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65060</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60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117590</xdr:rowOff>
    </xdr:from>
    <xdr:to>
      <xdr:col>15</xdr:col>
      <xdr:colOff>101600</xdr:colOff>
      <xdr:row>79</xdr:row>
      <xdr:rowOff>47740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9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38867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583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135592</xdr:rowOff>
    </xdr:from>
    <xdr:to>
      <xdr:col>10</xdr:col>
      <xdr:colOff>165100</xdr:colOff>
      <xdr:row>79</xdr:row>
      <xdr:rowOff>65742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0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56869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60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130277</xdr:rowOff>
    </xdr:from>
    <xdr:to>
      <xdr:col>6</xdr:col>
      <xdr:colOff>38100</xdr:colOff>
      <xdr:row>79</xdr:row>
      <xdr:rowOff>60427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0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51554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59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44628</xdr:rowOff>
    </xdr:from>
    <xdr:to>
      <xdr:col>24</xdr:col>
      <xdr:colOff>62865</xdr:colOff>
      <xdr:row>98</xdr:row>
      <xdr:rowOff>25929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46578"/>
          <a:ext cx="1270" cy="118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29756</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25929</xdr:rowOff>
    </xdr:from>
    <xdr:to>
      <xdr:col>24</xdr:col>
      <xdr:colOff>152400</xdr:colOff>
      <xdr:row>98</xdr:row>
      <xdr:rowOff>25929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2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162755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2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44628</xdr:rowOff>
    </xdr:from>
    <xdr:to>
      <xdr:col>24</xdr:col>
      <xdr:colOff>152400</xdr:colOff>
      <xdr:row>91</xdr:row>
      <xdr:rowOff>44628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4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17876</xdr:rowOff>
    </xdr:from>
    <xdr:to>
      <xdr:col>24</xdr:col>
      <xdr:colOff>63500</xdr:colOff>
      <xdr:row>97</xdr:row>
      <xdr:rowOff>87285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48526"/>
          <a:ext cx="838200" cy="6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137811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541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114934</xdr:rowOff>
    </xdr:from>
    <xdr:to>
      <xdr:col>24</xdr:col>
      <xdr:colOff>114300</xdr:colOff>
      <xdr:row>96</xdr:row>
      <xdr:rowOff>45084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0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87285</xdr:rowOff>
    </xdr:from>
    <xdr:to>
      <xdr:col>19</xdr:col>
      <xdr:colOff>177800</xdr:colOff>
      <xdr:row>97</xdr:row>
      <xdr:rowOff>159059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17935"/>
          <a:ext cx="889000" cy="71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150394</xdr:rowOff>
    </xdr:from>
    <xdr:to>
      <xdr:col>20</xdr:col>
      <xdr:colOff>38100</xdr:colOff>
      <xdr:row>96</xdr:row>
      <xdr:rowOff>80544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97071</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213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85384</xdr:rowOff>
    </xdr:from>
    <xdr:to>
      <xdr:col>15</xdr:col>
      <xdr:colOff>50800</xdr:colOff>
      <xdr:row>97</xdr:row>
      <xdr:rowOff>159059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716034"/>
          <a:ext cx="889000" cy="7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62480</xdr:rowOff>
    </xdr:from>
    <xdr:to>
      <xdr:col>15</xdr:col>
      <xdr:colOff>101600</xdr:colOff>
      <xdr:row>96</xdr:row>
      <xdr:rowOff>164080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9157</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29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85384</xdr:rowOff>
    </xdr:from>
    <xdr:to>
      <xdr:col>10</xdr:col>
      <xdr:colOff>114300</xdr:colOff>
      <xdr:row>98</xdr:row>
      <xdr:rowOff>56979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716034"/>
          <a:ext cx="889000" cy="14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161765</xdr:rowOff>
    </xdr:from>
    <xdr:to>
      <xdr:col>10</xdr:col>
      <xdr:colOff>165100</xdr:colOff>
      <xdr:row>96</xdr:row>
      <xdr:rowOff>91915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108442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22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xdr:rowOff>
    </xdr:from>
    <xdr:to>
      <xdr:col>6</xdr:col>
      <xdr:colOff>38100</xdr:colOff>
      <xdr:row>98</xdr:row>
      <xdr:rowOff>101640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118167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57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138526</xdr:rowOff>
    </xdr:from>
    <xdr:to>
      <xdr:col>24</xdr:col>
      <xdr:colOff>114300</xdr:colOff>
      <xdr:row>97</xdr:row>
      <xdr:rowOff>68676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59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116953</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7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36485</xdr:rowOff>
    </xdr:from>
    <xdr:to>
      <xdr:col>20</xdr:col>
      <xdr:colOff>38100</xdr:colOff>
      <xdr:row>97</xdr:row>
      <xdr:rowOff>138085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6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129212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759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108259</xdr:rowOff>
    </xdr:from>
    <xdr:to>
      <xdr:col>15</xdr:col>
      <xdr:colOff>101600</xdr:colOff>
      <xdr:row>98</xdr:row>
      <xdr:rowOff>38409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73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29536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83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34584</xdr:rowOff>
    </xdr:from>
    <xdr:to>
      <xdr:col>10</xdr:col>
      <xdr:colOff>165100</xdr:colOff>
      <xdr:row>97</xdr:row>
      <xdr:rowOff>136184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6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127311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757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6179</xdr:rowOff>
    </xdr:from>
    <xdr:to>
      <xdr:col>6</xdr:col>
      <xdr:colOff>38100</xdr:colOff>
      <xdr:row>98</xdr:row>
      <xdr:rowOff>107779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80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98906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90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90185</xdr:rowOff>
    </xdr:from>
    <xdr:to>
      <xdr:col>54</xdr:col>
      <xdr:colOff>189865</xdr:colOff>
      <xdr:row>38</xdr:row>
      <xdr:rowOff>58813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05135"/>
          <a:ext cx="1270" cy="1168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62640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7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58813</xdr:rowOff>
    </xdr:from>
    <xdr:to>
      <xdr:col>55</xdr:col>
      <xdr:colOff>88900</xdr:colOff>
      <xdr:row>38</xdr:row>
      <xdr:rowOff>58813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7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36862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18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90185</xdr:rowOff>
    </xdr:from>
    <xdr:to>
      <xdr:col>55</xdr:col>
      <xdr:colOff>88900</xdr:colOff>
      <xdr:row>31</xdr:row>
      <xdr:rowOff>90185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0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98209</xdr:rowOff>
    </xdr:from>
    <xdr:to>
      <xdr:col>55</xdr:col>
      <xdr:colOff>0</xdr:colOff>
      <xdr:row>37</xdr:row>
      <xdr:rowOff>114802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41859"/>
          <a:ext cx="8382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15178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163751</xdr:rowOff>
    </xdr:from>
    <xdr:to>
      <xdr:col>55</xdr:col>
      <xdr:colOff>50800</xdr:colOff>
      <xdr:row>37</xdr:row>
      <xdr:rowOff>93901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98209</xdr:rowOff>
    </xdr:from>
    <xdr:to>
      <xdr:col>50</xdr:col>
      <xdr:colOff>114300</xdr:colOff>
      <xdr:row>37</xdr:row>
      <xdr:rowOff>104343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441859"/>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167234</xdr:rowOff>
    </xdr:from>
    <xdr:to>
      <xdr:col>50</xdr:col>
      <xdr:colOff>165100</xdr:colOff>
      <xdr:row>37</xdr:row>
      <xdr:rowOff>97384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113911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11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102549</xdr:rowOff>
    </xdr:from>
    <xdr:to>
      <xdr:col>45</xdr:col>
      <xdr:colOff>177800</xdr:colOff>
      <xdr:row>37</xdr:row>
      <xdr:rowOff>104343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446199"/>
          <a:ext cx="889000" cy="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162525</xdr:rowOff>
    </xdr:from>
    <xdr:to>
      <xdr:col>46</xdr:col>
      <xdr:colOff>38100</xdr:colOff>
      <xdr:row>37</xdr:row>
      <xdr:rowOff>92675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109202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10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87099</xdr:rowOff>
    </xdr:from>
    <xdr:to>
      <xdr:col>41</xdr:col>
      <xdr:colOff>50800</xdr:colOff>
      <xdr:row>37</xdr:row>
      <xdr:rowOff>102549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087849"/>
          <a:ext cx="889000" cy="35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6040</xdr:rowOff>
    </xdr:from>
    <xdr:to>
      <xdr:col>41</xdr:col>
      <xdr:colOff>101600</xdr:colOff>
      <xdr:row>37</xdr:row>
      <xdr:rowOff>107640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124167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12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143482</xdr:rowOff>
    </xdr:from>
    <xdr:to>
      <xdr:col>36</xdr:col>
      <xdr:colOff>165100</xdr:colOff>
      <xdr:row>35</xdr:row>
      <xdr:rowOff>73632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90159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748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64002</xdr:rowOff>
    </xdr:from>
    <xdr:to>
      <xdr:col>55</xdr:col>
      <xdr:colOff>50800</xdr:colOff>
      <xdr:row>37</xdr:row>
      <xdr:rowOff>165602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0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150379</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2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47409</xdr:rowOff>
    </xdr:from>
    <xdr:to>
      <xdr:col>50</xdr:col>
      <xdr:colOff>165100</xdr:colOff>
      <xdr:row>37</xdr:row>
      <xdr:rowOff>149009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9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140136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483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53543</xdr:rowOff>
    </xdr:from>
    <xdr:to>
      <xdr:col>46</xdr:col>
      <xdr:colOff>38100</xdr:colOff>
      <xdr:row>37</xdr:row>
      <xdr:rowOff>155143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9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146270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8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51749</xdr:rowOff>
    </xdr:from>
    <xdr:to>
      <xdr:col>41</xdr:col>
      <xdr:colOff>101600</xdr:colOff>
      <xdr:row>37</xdr:row>
      <xdr:rowOff>153349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9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144476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48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36299</xdr:rowOff>
    </xdr:from>
    <xdr:to>
      <xdr:col>36</xdr:col>
      <xdr:colOff>165100</xdr:colOff>
      <xdr:row>35</xdr:row>
      <xdr:rowOff>137899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03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129026</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12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105634</xdr:rowOff>
    </xdr:from>
    <xdr:to>
      <xdr:col>54</xdr:col>
      <xdr:colOff>189865</xdr:colOff>
      <xdr:row>58</xdr:row>
      <xdr:rowOff>88420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78134"/>
          <a:ext cx="1270" cy="1354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92247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88420</xdr:rowOff>
    </xdr:from>
    <xdr:to>
      <xdr:col>55</xdr:col>
      <xdr:colOff>88900</xdr:colOff>
      <xdr:row>58</xdr:row>
      <xdr:rowOff>88420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52311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53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105634</xdr:rowOff>
    </xdr:from>
    <xdr:to>
      <xdr:col>55</xdr:col>
      <xdr:colOff>88900</xdr:colOff>
      <xdr:row>50</xdr:row>
      <xdr:rowOff>105634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160238</xdr:rowOff>
    </xdr:from>
    <xdr:to>
      <xdr:col>55</xdr:col>
      <xdr:colOff>0</xdr:colOff>
      <xdr:row>58</xdr:row>
      <xdr:rowOff>29812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589988"/>
          <a:ext cx="838200" cy="38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30925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32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52498</xdr:rowOff>
    </xdr:from>
    <xdr:to>
      <xdr:col>55</xdr:col>
      <xdr:colOff>50800</xdr:colOff>
      <xdr:row>56</xdr:row>
      <xdr:rowOff>154098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5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40429</xdr:rowOff>
    </xdr:from>
    <xdr:to>
      <xdr:col>50</xdr:col>
      <xdr:colOff>114300</xdr:colOff>
      <xdr:row>58</xdr:row>
      <xdr:rowOff>29812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813079"/>
          <a:ext cx="889000" cy="16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103306</xdr:rowOff>
    </xdr:from>
    <xdr:to>
      <xdr:col>50</xdr:col>
      <xdr:colOff>165100</xdr:colOff>
      <xdr:row>57</xdr:row>
      <xdr:rowOff>33456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0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49983</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47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40429</xdr:rowOff>
    </xdr:from>
    <xdr:to>
      <xdr:col>45</xdr:col>
      <xdr:colOff>177800</xdr:colOff>
      <xdr:row>58</xdr:row>
      <xdr:rowOff>24381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813079"/>
          <a:ext cx="889000" cy="15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88927</xdr:rowOff>
    </xdr:from>
    <xdr:to>
      <xdr:col>46</xdr:col>
      <xdr:colOff>38100</xdr:colOff>
      <xdr:row>57</xdr:row>
      <xdr:rowOff>19077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35604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154495</xdr:rowOff>
    </xdr:from>
    <xdr:to>
      <xdr:col>41</xdr:col>
      <xdr:colOff>50800</xdr:colOff>
      <xdr:row>58</xdr:row>
      <xdr:rowOff>24381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927145"/>
          <a:ext cx="889000" cy="4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105912</xdr:rowOff>
    </xdr:from>
    <xdr:to>
      <xdr:col>41</xdr:col>
      <xdr:colOff>101600</xdr:colOff>
      <xdr:row>57</xdr:row>
      <xdr:rowOff>36062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52589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48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82741</xdr:rowOff>
    </xdr:from>
    <xdr:to>
      <xdr:col>36</xdr:col>
      <xdr:colOff>165100</xdr:colOff>
      <xdr:row>57</xdr:row>
      <xdr:rowOff>12891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29418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45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109438</xdr:rowOff>
    </xdr:from>
    <xdr:to>
      <xdr:col>55</xdr:col>
      <xdr:colOff>50800</xdr:colOff>
      <xdr:row>56</xdr:row>
      <xdr:rowOff>39588</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53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132315</xdr:rowOff>
    </xdr:from>
    <xdr:ext cx="599010"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390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150462</xdr:rowOff>
    </xdr:from>
    <xdr:to>
      <xdr:col>50</xdr:col>
      <xdr:colOff>165100</xdr:colOff>
      <xdr:row>58</xdr:row>
      <xdr:rowOff>80612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92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71739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01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161079</xdr:rowOff>
    </xdr:from>
    <xdr:to>
      <xdr:col>46</xdr:col>
      <xdr:colOff>38100</xdr:colOff>
      <xdr:row>57</xdr:row>
      <xdr:rowOff>91229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6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82356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85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145031</xdr:rowOff>
    </xdr:from>
    <xdr:to>
      <xdr:col>41</xdr:col>
      <xdr:colOff>101600</xdr:colOff>
      <xdr:row>58</xdr:row>
      <xdr:rowOff>75181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91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66308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1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103695</xdr:rowOff>
    </xdr:from>
    <xdr:to>
      <xdr:col>36</xdr:col>
      <xdr:colOff>165100</xdr:colOff>
      <xdr:row>58</xdr:row>
      <xdr:rowOff>33845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87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24972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96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21737</xdr:rowOff>
    </xdr:from>
    <xdr:to>
      <xdr:col>54</xdr:col>
      <xdr:colOff>189865</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94687"/>
          <a:ext cx="1270" cy="1203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139864</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21737</xdr:rowOff>
    </xdr:from>
    <xdr:to>
      <xdr:col>55</xdr:col>
      <xdr:colOff>88900</xdr:colOff>
      <xdr:row>71</xdr:row>
      <xdr:rowOff>21737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9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122178</xdr:rowOff>
    </xdr:from>
    <xdr:to>
      <xdr:col>55</xdr:col>
      <xdr:colOff>0</xdr:colOff>
      <xdr:row>77</xdr:row>
      <xdr:rowOff>97895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9639300" y="12809478"/>
          <a:ext cx="838200" cy="49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153063</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183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3186</xdr:rowOff>
    </xdr:from>
    <xdr:to>
      <xdr:col>55</xdr:col>
      <xdr:colOff>50800</xdr:colOff>
      <xdr:row>77</xdr:row>
      <xdr:rowOff>104786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97895</xdr:rowOff>
    </xdr:from>
    <xdr:to>
      <xdr:col>50</xdr:col>
      <xdr:colOff>114300</xdr:colOff>
      <xdr:row>77</xdr:row>
      <xdr:rowOff>98895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8750300" y="13299545"/>
          <a:ext cx="889000" cy="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30459</xdr:rowOff>
    </xdr:from>
    <xdr:to>
      <xdr:col>50</xdr:col>
      <xdr:colOff>165100</xdr:colOff>
      <xdr:row>77</xdr:row>
      <xdr:rowOff>132059</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3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148586</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00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91706</xdr:rowOff>
    </xdr:from>
    <xdr:to>
      <xdr:col>45</xdr:col>
      <xdr:colOff>177800</xdr:colOff>
      <xdr:row>77</xdr:row>
      <xdr:rowOff>98895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7861300" y="13293356"/>
          <a:ext cx="889000" cy="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48620</xdr:rowOff>
    </xdr:from>
    <xdr:to>
      <xdr:col>46</xdr:col>
      <xdr:colOff>38100</xdr:colOff>
      <xdr:row>77</xdr:row>
      <xdr:rowOff>150220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5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141347</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34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91706</xdr:rowOff>
    </xdr:from>
    <xdr:to>
      <xdr:col>41</xdr:col>
      <xdr:colOff>50800</xdr:colOff>
      <xdr:row>77</xdr:row>
      <xdr:rowOff>147416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6972300" y="13293356"/>
          <a:ext cx="889000" cy="55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41025</xdr:rowOff>
    </xdr:from>
    <xdr:to>
      <xdr:col>41</xdr:col>
      <xdr:colOff>101600</xdr:colOff>
      <xdr:row>77</xdr:row>
      <xdr:rowOff>142625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4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133752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33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23234</xdr:rowOff>
    </xdr:from>
    <xdr:to>
      <xdr:col>36</xdr:col>
      <xdr:colOff>165100</xdr:colOff>
      <xdr:row>77</xdr:row>
      <xdr:rowOff>124834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141361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00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71378</xdr:rowOff>
    </xdr:from>
    <xdr:to>
      <xdr:col>55</xdr:col>
      <xdr:colOff>50800</xdr:colOff>
      <xdr:row>75</xdr:row>
      <xdr:rowOff>1528</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2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94255</xdr:rowOff>
    </xdr:from>
    <xdr:ext cx="599010"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2610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47095</xdr:rowOff>
    </xdr:from>
    <xdr:to>
      <xdr:col>50</xdr:col>
      <xdr:colOff>165100</xdr:colOff>
      <xdr:row>77</xdr:row>
      <xdr:rowOff>148695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2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139822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3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48095</xdr:rowOff>
    </xdr:from>
    <xdr:to>
      <xdr:col>46</xdr:col>
      <xdr:colOff>38100</xdr:colOff>
      <xdr:row>77</xdr:row>
      <xdr:rowOff>149695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2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166222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024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40906</xdr:rowOff>
    </xdr:from>
    <xdr:to>
      <xdr:col>41</xdr:col>
      <xdr:colOff>101600</xdr:colOff>
      <xdr:row>77</xdr:row>
      <xdr:rowOff>142506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24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159033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96616</xdr:rowOff>
    </xdr:from>
    <xdr:to>
      <xdr:col>36</xdr:col>
      <xdr:colOff>165100</xdr:colOff>
      <xdr:row>78</xdr:row>
      <xdr:rowOff>26766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29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17893</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37428" y="1339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104158</xdr:rowOff>
    </xdr:from>
    <xdr:to>
      <xdr:col>54</xdr:col>
      <xdr:colOff>189865</xdr:colOff>
      <xdr:row>98</xdr:row>
      <xdr:rowOff>15370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10475595" y="15534658"/>
          <a:ext cx="1270" cy="128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19197</xdr:rowOff>
    </xdr:from>
    <xdr:ext cx="469744" cy="259045"/>
    <xdr:sp macro="" textlink="">
      <xdr:nvSpPr>
        <xdr:cNvPr id="446" name="普通建設事業費 （ うち更新整備　）最小値テキスト">
          <a:extLst>
            <a:ext uri="{FF2B5EF4-FFF2-40B4-BE49-F238E27FC236}">
              <a16:creationId xmlns:a16="http://schemas.microsoft.com/office/drawing/2014/main" id="{00000000-0008-0000-0600-0000BE010000}"/>
            </a:ext>
          </a:extLst>
        </xdr:cNvPr>
        <xdr:cNvSpPr txBox="1"/>
      </xdr:nvSpPr>
      <xdr:spPr>
        <a:xfrm>
          <a:off x="10528300" y="1682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15370</xdr:rowOff>
    </xdr:from>
    <xdr:to>
      <xdr:col>55</xdr:col>
      <xdr:colOff>88900</xdr:colOff>
      <xdr:row>98</xdr:row>
      <xdr:rowOff>15370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10388600" y="1681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50835</xdr:rowOff>
    </xdr:from>
    <xdr:ext cx="599010" cy="259045"/>
    <xdr:sp macro="" textlink="">
      <xdr:nvSpPr>
        <xdr:cNvPr id="448" name="普通建設事業費 （ うち更新整備　）最大値テキスト">
          <a:extLst>
            <a:ext uri="{FF2B5EF4-FFF2-40B4-BE49-F238E27FC236}">
              <a16:creationId xmlns:a16="http://schemas.microsoft.com/office/drawing/2014/main" id="{00000000-0008-0000-0600-0000C0010000}"/>
            </a:ext>
          </a:extLst>
        </xdr:cNvPr>
        <xdr:cNvSpPr txBox="1"/>
      </xdr:nvSpPr>
      <xdr:spPr>
        <a:xfrm>
          <a:off x="10528300" y="1530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104158</xdr:rowOff>
    </xdr:from>
    <xdr:to>
      <xdr:col>55</xdr:col>
      <xdr:colOff>88900</xdr:colOff>
      <xdr:row>90</xdr:row>
      <xdr:rowOff>104158</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55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168373</xdr:rowOff>
    </xdr:from>
    <xdr:to>
      <xdr:col>55</xdr:col>
      <xdr:colOff>0</xdr:colOff>
      <xdr:row>98</xdr:row>
      <xdr:rowOff>15370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9639300" y="16799023"/>
          <a:ext cx="838200" cy="18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66715</xdr:rowOff>
    </xdr:from>
    <xdr:ext cx="534377" cy="259045"/>
    <xdr:sp macro="" textlink="">
      <xdr:nvSpPr>
        <xdr:cNvPr id="451" name="普通建設事業費 （ うち更新整備　）平均値テキスト">
          <a:extLst>
            <a:ext uri="{FF2B5EF4-FFF2-40B4-BE49-F238E27FC236}">
              <a16:creationId xmlns:a16="http://schemas.microsoft.com/office/drawing/2014/main" id="{00000000-0008-0000-0600-0000C3010000}"/>
            </a:ext>
          </a:extLst>
        </xdr:cNvPr>
        <xdr:cNvSpPr txBox="1"/>
      </xdr:nvSpPr>
      <xdr:spPr>
        <a:xfrm>
          <a:off x="10528300" y="1635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43838</xdr:rowOff>
    </xdr:from>
    <xdr:to>
      <xdr:col>55</xdr:col>
      <xdr:colOff>50800</xdr:colOff>
      <xdr:row>96</xdr:row>
      <xdr:rowOff>145438</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10426700" y="1650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117560</xdr:rowOff>
    </xdr:from>
    <xdr:to>
      <xdr:col>50</xdr:col>
      <xdr:colOff>114300</xdr:colOff>
      <xdr:row>97</xdr:row>
      <xdr:rowOff>168373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8750300" y="16748210"/>
          <a:ext cx="889000" cy="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73636</xdr:rowOff>
    </xdr:from>
    <xdr:to>
      <xdr:col>50</xdr:col>
      <xdr:colOff>165100</xdr:colOff>
      <xdr:row>97</xdr:row>
      <xdr:rowOff>3786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9588500" y="1653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20313</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9372111" y="1630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117560</xdr:rowOff>
    </xdr:from>
    <xdr:to>
      <xdr:col>45</xdr:col>
      <xdr:colOff>177800</xdr:colOff>
      <xdr:row>97</xdr:row>
      <xdr:rowOff>168211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61300" y="16748210"/>
          <a:ext cx="889000" cy="5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44031</xdr:rowOff>
    </xdr:from>
    <xdr:to>
      <xdr:col>46</xdr:col>
      <xdr:colOff>38100</xdr:colOff>
      <xdr:row>96</xdr:row>
      <xdr:rowOff>145631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99500" y="165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162158</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83111" y="1627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83710</xdr:rowOff>
    </xdr:from>
    <xdr:to>
      <xdr:col>41</xdr:col>
      <xdr:colOff>50800</xdr:colOff>
      <xdr:row>97</xdr:row>
      <xdr:rowOff>168211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972300" y="16714360"/>
          <a:ext cx="889000" cy="8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64160</xdr:rowOff>
    </xdr:from>
    <xdr:to>
      <xdr:col>41</xdr:col>
      <xdr:colOff>101600</xdr:colOff>
      <xdr:row>96</xdr:row>
      <xdr:rowOff>165760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10500" y="1652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10837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594111" y="1629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69990</xdr:rowOff>
    </xdr:from>
    <xdr:to>
      <xdr:col>36</xdr:col>
      <xdr:colOff>165100</xdr:colOff>
      <xdr:row>97</xdr:row>
      <xdr:rowOff>140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6921500" y="1652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16667</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705111" y="1630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136020</xdr:rowOff>
    </xdr:from>
    <xdr:to>
      <xdr:col>55</xdr:col>
      <xdr:colOff>50800</xdr:colOff>
      <xdr:row>98</xdr:row>
      <xdr:rowOff>66170</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0426700" y="1676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50947</xdr:rowOff>
    </xdr:from>
    <xdr:ext cx="469744" cy="259045"/>
    <xdr:sp macro="" textlink="">
      <xdr:nvSpPr>
        <xdr:cNvPr id="470" name="普通建設事業費 （ うち更新整備　）該当値テキスト">
          <a:extLst>
            <a:ext uri="{FF2B5EF4-FFF2-40B4-BE49-F238E27FC236}">
              <a16:creationId xmlns:a16="http://schemas.microsoft.com/office/drawing/2014/main" id="{00000000-0008-0000-0600-0000D6010000}"/>
            </a:ext>
          </a:extLst>
        </xdr:cNvPr>
        <xdr:cNvSpPr txBox="1"/>
      </xdr:nvSpPr>
      <xdr:spPr>
        <a:xfrm>
          <a:off x="10528300" y="1668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117573</xdr:rowOff>
    </xdr:from>
    <xdr:to>
      <xdr:col>50</xdr:col>
      <xdr:colOff>165100</xdr:colOff>
      <xdr:row>98</xdr:row>
      <xdr:rowOff>47723</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9588500" y="1674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38850</xdr:rowOff>
    </xdr:from>
    <xdr:ext cx="469744"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04428" y="16840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66760</xdr:rowOff>
    </xdr:from>
    <xdr:to>
      <xdr:col>46</xdr:col>
      <xdr:colOff>38100</xdr:colOff>
      <xdr:row>97</xdr:row>
      <xdr:rowOff>168360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8699500" y="1669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159487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79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117411</xdr:rowOff>
    </xdr:from>
    <xdr:to>
      <xdr:col>41</xdr:col>
      <xdr:colOff>101600</xdr:colOff>
      <xdr:row>98</xdr:row>
      <xdr:rowOff>47561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7810500" y="1674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38688</xdr:rowOff>
    </xdr:from>
    <xdr:ext cx="469744"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26428" y="1684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32910</xdr:rowOff>
    </xdr:from>
    <xdr:to>
      <xdr:col>36</xdr:col>
      <xdr:colOff>165100</xdr:colOff>
      <xdr:row>97</xdr:row>
      <xdr:rowOff>134510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6921500" y="1666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125637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5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32098</xdr:rowOff>
    </xdr:from>
    <xdr:to>
      <xdr:col>85</xdr:col>
      <xdr:colOff>126364</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flipV="1">
          <a:off x="16317595" y="5175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1" name="災害復旧事業費最小値テキスト">
          <a:extLst>
            <a:ext uri="{FF2B5EF4-FFF2-40B4-BE49-F238E27FC236}">
              <a16:creationId xmlns:a16="http://schemas.microsoft.com/office/drawing/2014/main" id="{00000000-0008-0000-0600-0000F5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150225</xdr:rowOff>
    </xdr:from>
    <xdr:ext cx="534377" cy="259045"/>
    <xdr:sp macro="" textlink="">
      <xdr:nvSpPr>
        <xdr:cNvPr id="503" name="災害復旧事業費最大値テキスト">
          <a:extLst>
            <a:ext uri="{FF2B5EF4-FFF2-40B4-BE49-F238E27FC236}">
              <a16:creationId xmlns:a16="http://schemas.microsoft.com/office/drawing/2014/main" id="{00000000-0008-0000-0600-0000F7010000}"/>
            </a:ext>
          </a:extLst>
        </xdr:cNvPr>
        <xdr:cNvSpPr txBox="1"/>
      </xdr:nvSpPr>
      <xdr:spPr>
        <a:xfrm>
          <a:off x="16370300" y="495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32098</xdr:rowOff>
    </xdr:from>
    <xdr:to>
      <xdr:col>86</xdr:col>
      <xdr:colOff>25400</xdr:colOff>
      <xdr:row>30</xdr:row>
      <xdr:rowOff>32098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5175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167624</xdr:rowOff>
    </xdr:from>
    <xdr:ext cx="469744" cy="259045"/>
    <xdr:sp macro="" textlink="">
      <xdr:nvSpPr>
        <xdr:cNvPr id="506" name="災害復旧事業費平均値テキスト">
          <a:extLst>
            <a:ext uri="{FF2B5EF4-FFF2-40B4-BE49-F238E27FC236}">
              <a16:creationId xmlns:a16="http://schemas.microsoft.com/office/drawing/2014/main" id="{00000000-0008-0000-0600-0000FA010000}"/>
            </a:ext>
          </a:extLst>
        </xdr:cNvPr>
        <xdr:cNvSpPr txBox="1"/>
      </xdr:nvSpPr>
      <xdr:spPr>
        <a:xfrm>
          <a:off x="16370300" y="63398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144747</xdr:rowOff>
    </xdr:from>
    <xdr:to>
      <xdr:col>85</xdr:col>
      <xdr:colOff>177800</xdr:colOff>
      <xdr:row>38</xdr:row>
      <xdr:rowOff>74897</xdr:rowOff>
    </xdr:to>
    <xdr:sp macro="" textlink="">
      <xdr:nvSpPr>
        <xdr:cNvPr id="507" name="フローチャート: 判断 506">
          <a:extLst>
            <a:ext uri="{FF2B5EF4-FFF2-40B4-BE49-F238E27FC236}">
              <a16:creationId xmlns:a16="http://schemas.microsoft.com/office/drawing/2014/main" id="{00000000-0008-0000-0600-0000FB010000}"/>
            </a:ext>
          </a:extLst>
        </xdr:cNvPr>
        <xdr:cNvSpPr/>
      </xdr:nvSpPr>
      <xdr:spPr>
        <a:xfrm>
          <a:off x="16268700" y="648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168956</xdr:rowOff>
    </xdr:from>
    <xdr:to>
      <xdr:col>81</xdr:col>
      <xdr:colOff>101600</xdr:colOff>
      <xdr:row>38</xdr:row>
      <xdr:rowOff>99106</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5430500" y="651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115633</xdr:rowOff>
    </xdr:from>
    <xdr:ext cx="469744"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5246428" y="6287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126322</xdr:rowOff>
    </xdr:from>
    <xdr:to>
      <xdr:col>76</xdr:col>
      <xdr:colOff>165100</xdr:colOff>
      <xdr:row>38</xdr:row>
      <xdr:rowOff>56472</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4541500" y="646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72999</xdr:rowOff>
    </xdr:from>
    <xdr:ext cx="469744"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4357428" y="624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82499</xdr:rowOff>
    </xdr:from>
    <xdr:to>
      <xdr:col>72</xdr:col>
      <xdr:colOff>38100</xdr:colOff>
      <xdr:row>38</xdr:row>
      <xdr:rowOff>12649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3652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29176</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3468428" y="62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112971</xdr:rowOff>
    </xdr:from>
    <xdr:to>
      <xdr:col>67</xdr:col>
      <xdr:colOff>101600</xdr:colOff>
      <xdr:row>38</xdr:row>
      <xdr:rowOff>43121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2763500" y="645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59648</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2579428" y="623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4" name="楕円 523">
          <a:extLst>
            <a:ext uri="{FF2B5EF4-FFF2-40B4-BE49-F238E27FC236}">
              <a16:creationId xmlns:a16="http://schemas.microsoft.com/office/drawing/2014/main" id="{00000000-0008-0000-0600-00000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25" name="災害復旧事業費該当値テキスト">
          <a:extLst>
            <a:ext uri="{FF2B5EF4-FFF2-40B4-BE49-F238E27FC236}">
              <a16:creationId xmlns:a16="http://schemas.microsoft.com/office/drawing/2014/main" id="{00000000-0008-0000-0600-00000D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a:extLst>
            <a:ext uri="{FF2B5EF4-FFF2-40B4-BE49-F238E27FC236}">
              <a16:creationId xmlns:a16="http://schemas.microsoft.com/office/drawing/2014/main" id="{00000000-0008-0000-0600-00002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a:extLst>
            <a:ext uri="{FF2B5EF4-FFF2-40B4-BE49-F238E27FC236}">
              <a16:creationId xmlns:a16="http://schemas.microsoft.com/office/drawing/2014/main" id="{00000000-0008-0000-0600-00002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a:extLst>
            <a:ext uri="{FF2B5EF4-FFF2-40B4-BE49-F238E27FC236}">
              <a16:creationId xmlns:a16="http://schemas.microsoft.com/office/drawing/2014/main" id="{00000000-0008-0000-0600-00002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a:extLst>
            <a:ext uri="{FF2B5EF4-FFF2-40B4-BE49-F238E27FC236}">
              <a16:creationId xmlns:a16="http://schemas.microsoft.com/office/drawing/2014/main" id="{00000000-0008-0000-0600-00002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a:extLst>
            <a:ext uri="{FF2B5EF4-FFF2-40B4-BE49-F238E27FC236}">
              <a16:creationId xmlns:a16="http://schemas.microsoft.com/office/drawing/2014/main" id="{00000000-0008-0000-0600-00003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144310</xdr:rowOff>
    </xdr:from>
    <xdr:to>
      <xdr:col>85</xdr:col>
      <xdr:colOff>126364</xdr:colOff>
      <xdr:row>79</xdr:row>
      <xdr:rowOff>107620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flipV="1">
          <a:off x="16317595" y="11974360"/>
          <a:ext cx="1269" cy="167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111447</xdr:rowOff>
    </xdr:from>
    <xdr:ext cx="534377" cy="259045"/>
    <xdr:sp macro="" textlink="">
      <xdr:nvSpPr>
        <xdr:cNvPr id="608" name="公債費最小値テキスト">
          <a:extLst>
            <a:ext uri="{FF2B5EF4-FFF2-40B4-BE49-F238E27FC236}">
              <a16:creationId xmlns:a16="http://schemas.microsoft.com/office/drawing/2014/main" id="{00000000-0008-0000-0600-000060020000}"/>
            </a:ext>
          </a:extLst>
        </xdr:cNvPr>
        <xdr:cNvSpPr txBox="1"/>
      </xdr:nvSpPr>
      <xdr:spPr>
        <a:xfrm>
          <a:off x="16370300" y="136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107620</xdr:rowOff>
    </xdr:from>
    <xdr:to>
      <xdr:col>86</xdr:col>
      <xdr:colOff>25400</xdr:colOff>
      <xdr:row>79</xdr:row>
      <xdr:rowOff>107620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36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90987</xdr:rowOff>
    </xdr:from>
    <xdr:ext cx="599010" cy="259045"/>
    <xdr:sp macro="" textlink="">
      <xdr:nvSpPr>
        <xdr:cNvPr id="610" name="公債費最大値テキスト">
          <a:extLst>
            <a:ext uri="{FF2B5EF4-FFF2-40B4-BE49-F238E27FC236}">
              <a16:creationId xmlns:a16="http://schemas.microsoft.com/office/drawing/2014/main" id="{00000000-0008-0000-0600-000062020000}"/>
            </a:ext>
          </a:extLst>
        </xdr:cNvPr>
        <xdr:cNvSpPr txBox="1"/>
      </xdr:nvSpPr>
      <xdr:spPr>
        <a:xfrm>
          <a:off x="16370300" y="1174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144310</xdr:rowOff>
    </xdr:from>
    <xdr:to>
      <xdr:col>86</xdr:col>
      <xdr:colOff>25400</xdr:colOff>
      <xdr:row>69</xdr:row>
      <xdr:rowOff>144310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19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74867</xdr:rowOff>
    </xdr:from>
    <xdr:to>
      <xdr:col>85</xdr:col>
      <xdr:colOff>127000</xdr:colOff>
      <xdr:row>78</xdr:row>
      <xdr:rowOff>84632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5481300" y="13447967"/>
          <a:ext cx="838200" cy="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132542</xdr:rowOff>
    </xdr:from>
    <xdr:ext cx="534377" cy="259045"/>
    <xdr:sp macro="" textlink="">
      <xdr:nvSpPr>
        <xdr:cNvPr id="613" name="公債費平均値テキスト">
          <a:extLst>
            <a:ext uri="{FF2B5EF4-FFF2-40B4-BE49-F238E27FC236}">
              <a16:creationId xmlns:a16="http://schemas.microsoft.com/office/drawing/2014/main" id="{00000000-0008-0000-0600-000065020000}"/>
            </a:ext>
          </a:extLst>
        </xdr:cNvPr>
        <xdr:cNvSpPr txBox="1"/>
      </xdr:nvSpPr>
      <xdr:spPr>
        <a:xfrm>
          <a:off x="16370300" y="12991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109665</xdr:rowOff>
    </xdr:from>
    <xdr:to>
      <xdr:col>85</xdr:col>
      <xdr:colOff>177800</xdr:colOff>
      <xdr:row>77</xdr:row>
      <xdr:rowOff>39815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6268700" y="131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84632</xdr:rowOff>
    </xdr:from>
    <xdr:to>
      <xdr:col>81</xdr:col>
      <xdr:colOff>50800</xdr:colOff>
      <xdr:row>78</xdr:row>
      <xdr:rowOff>90666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4592300" y="13457732"/>
          <a:ext cx="889000" cy="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101309</xdr:rowOff>
    </xdr:from>
    <xdr:to>
      <xdr:col>81</xdr:col>
      <xdr:colOff>101600</xdr:colOff>
      <xdr:row>77</xdr:row>
      <xdr:rowOff>31459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54305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47985</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5214111" y="1290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89446</xdr:rowOff>
    </xdr:from>
    <xdr:to>
      <xdr:col>76</xdr:col>
      <xdr:colOff>114300</xdr:colOff>
      <xdr:row>78</xdr:row>
      <xdr:rowOff>90666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3703300" y="13462546"/>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138010</xdr:rowOff>
    </xdr:from>
    <xdr:to>
      <xdr:col>76</xdr:col>
      <xdr:colOff>165100</xdr:colOff>
      <xdr:row>77</xdr:row>
      <xdr:rowOff>68160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4541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84688</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4325111" y="1294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89446</xdr:rowOff>
    </xdr:from>
    <xdr:to>
      <xdr:col>71</xdr:col>
      <xdr:colOff>177800</xdr:colOff>
      <xdr:row>78</xdr:row>
      <xdr:rowOff>104839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2814300" y="13462546"/>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149949</xdr:rowOff>
    </xdr:from>
    <xdr:to>
      <xdr:col>72</xdr:col>
      <xdr:colOff>38100</xdr:colOff>
      <xdr:row>77</xdr:row>
      <xdr:rowOff>80099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3652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96626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3436111" y="129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20865</xdr:rowOff>
    </xdr:from>
    <xdr:to>
      <xdr:col>67</xdr:col>
      <xdr:colOff>101600</xdr:colOff>
      <xdr:row>77</xdr:row>
      <xdr:rowOff>122465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763500" y="1322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138992</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547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24067</xdr:rowOff>
    </xdr:from>
    <xdr:to>
      <xdr:col>85</xdr:col>
      <xdr:colOff>177800</xdr:colOff>
      <xdr:row>78</xdr:row>
      <xdr:rowOff>125667</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6268700" y="1339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2494</xdr:rowOff>
    </xdr:from>
    <xdr:ext cx="534377" cy="259045"/>
    <xdr:sp macro="" textlink="">
      <xdr:nvSpPr>
        <xdr:cNvPr id="632" name="公債費該当値テキスト">
          <a:extLst>
            <a:ext uri="{FF2B5EF4-FFF2-40B4-BE49-F238E27FC236}">
              <a16:creationId xmlns:a16="http://schemas.microsoft.com/office/drawing/2014/main" id="{00000000-0008-0000-0600-000078020000}"/>
            </a:ext>
          </a:extLst>
        </xdr:cNvPr>
        <xdr:cNvSpPr txBox="1"/>
      </xdr:nvSpPr>
      <xdr:spPr>
        <a:xfrm>
          <a:off x="16370300" y="1337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33832</xdr:rowOff>
    </xdr:from>
    <xdr:to>
      <xdr:col>81</xdr:col>
      <xdr:colOff>101600</xdr:colOff>
      <xdr:row>78</xdr:row>
      <xdr:rowOff>135432</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5430500" y="1340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126559</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3499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39866</xdr:rowOff>
    </xdr:from>
    <xdr:to>
      <xdr:col>76</xdr:col>
      <xdr:colOff>165100</xdr:colOff>
      <xdr:row>78</xdr:row>
      <xdr:rowOff>141466</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4541500" y="1341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132593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50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38646</xdr:rowOff>
    </xdr:from>
    <xdr:to>
      <xdr:col>72</xdr:col>
      <xdr:colOff>38100</xdr:colOff>
      <xdr:row>78</xdr:row>
      <xdr:rowOff>140246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652500" y="1341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131373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50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54039</xdr:rowOff>
    </xdr:from>
    <xdr:to>
      <xdr:col>67</xdr:col>
      <xdr:colOff>101600</xdr:colOff>
      <xdr:row>78</xdr:row>
      <xdr:rowOff>155639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763500" y="1342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146766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51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52237</xdr:rowOff>
    </xdr:from>
    <xdr:to>
      <xdr:col>85</xdr:col>
      <xdr:colOff>126364</xdr:colOff>
      <xdr:row>99</xdr:row>
      <xdr:rowOff>39920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flipV="1">
          <a:off x="16317595" y="15482737"/>
          <a:ext cx="1269" cy="153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43747</xdr:rowOff>
    </xdr:from>
    <xdr:ext cx="469744" cy="259045"/>
    <xdr:sp macro="" textlink="">
      <xdr:nvSpPr>
        <xdr:cNvPr id="665" name="積立金最小値テキスト">
          <a:extLst>
            <a:ext uri="{FF2B5EF4-FFF2-40B4-BE49-F238E27FC236}">
              <a16:creationId xmlns:a16="http://schemas.microsoft.com/office/drawing/2014/main" id="{00000000-0008-0000-0600-000099020000}"/>
            </a:ext>
          </a:extLst>
        </xdr:cNvPr>
        <xdr:cNvSpPr txBox="1"/>
      </xdr:nvSpPr>
      <xdr:spPr>
        <a:xfrm>
          <a:off x="16370300" y="1701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39920</xdr:rowOff>
    </xdr:from>
    <xdr:to>
      <xdr:col>86</xdr:col>
      <xdr:colOff>25400</xdr:colOff>
      <xdr:row>99</xdr:row>
      <xdr:rowOff>39920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70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170364</xdr:rowOff>
    </xdr:from>
    <xdr:ext cx="599010" cy="259045"/>
    <xdr:sp macro="" textlink="">
      <xdr:nvSpPr>
        <xdr:cNvPr id="667" name="積立金最大値テキスト">
          <a:extLst>
            <a:ext uri="{FF2B5EF4-FFF2-40B4-BE49-F238E27FC236}">
              <a16:creationId xmlns:a16="http://schemas.microsoft.com/office/drawing/2014/main" id="{00000000-0008-0000-0600-00009B020000}"/>
            </a:ext>
          </a:extLst>
        </xdr:cNvPr>
        <xdr:cNvSpPr txBox="1"/>
      </xdr:nvSpPr>
      <xdr:spPr>
        <a:xfrm>
          <a:off x="16370300" y="152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52237</xdr:rowOff>
    </xdr:from>
    <xdr:to>
      <xdr:col>86</xdr:col>
      <xdr:colOff>25400</xdr:colOff>
      <xdr:row>90</xdr:row>
      <xdr:rowOff>52237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548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105319</xdr:rowOff>
    </xdr:from>
    <xdr:to>
      <xdr:col>85</xdr:col>
      <xdr:colOff>127000</xdr:colOff>
      <xdr:row>98</xdr:row>
      <xdr:rowOff>115785</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5481300" y="16907419"/>
          <a:ext cx="838200" cy="1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64099</xdr:rowOff>
    </xdr:from>
    <xdr:ext cx="534377" cy="259045"/>
    <xdr:sp macro="" textlink="">
      <xdr:nvSpPr>
        <xdr:cNvPr id="670" name="積立金平均値テキスト">
          <a:extLst>
            <a:ext uri="{FF2B5EF4-FFF2-40B4-BE49-F238E27FC236}">
              <a16:creationId xmlns:a16="http://schemas.microsoft.com/office/drawing/2014/main" id="{00000000-0008-0000-0600-00009E020000}"/>
            </a:ext>
          </a:extLst>
        </xdr:cNvPr>
        <xdr:cNvSpPr txBox="1"/>
      </xdr:nvSpPr>
      <xdr:spPr>
        <a:xfrm>
          <a:off x="16370300" y="16694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41222</xdr:rowOff>
    </xdr:from>
    <xdr:to>
      <xdr:col>85</xdr:col>
      <xdr:colOff>177800</xdr:colOff>
      <xdr:row>98</xdr:row>
      <xdr:rowOff>142822</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6268700" y="1684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115785</xdr:rowOff>
    </xdr:from>
    <xdr:to>
      <xdr:col>81</xdr:col>
      <xdr:colOff>50800</xdr:colOff>
      <xdr:row>98</xdr:row>
      <xdr:rowOff>129329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4592300" y="16917885"/>
          <a:ext cx="889000" cy="1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55235</xdr:rowOff>
    </xdr:from>
    <xdr:to>
      <xdr:col>81</xdr:col>
      <xdr:colOff>101600</xdr:colOff>
      <xdr:row>98</xdr:row>
      <xdr:rowOff>156835</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54305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1912</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5214111" y="1663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36266</xdr:rowOff>
    </xdr:from>
    <xdr:to>
      <xdr:col>76</xdr:col>
      <xdr:colOff>114300</xdr:colOff>
      <xdr:row>98</xdr:row>
      <xdr:rowOff>129329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3703300" y="16838366"/>
          <a:ext cx="889000" cy="9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40673</xdr:rowOff>
    </xdr:from>
    <xdr:to>
      <xdr:col>76</xdr:col>
      <xdr:colOff>165100</xdr:colOff>
      <xdr:row>98</xdr:row>
      <xdr:rowOff>142273</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4541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158800</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4325111" y="1661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36266</xdr:rowOff>
    </xdr:from>
    <xdr:to>
      <xdr:col>71</xdr:col>
      <xdr:colOff>177800</xdr:colOff>
      <xdr:row>99</xdr:row>
      <xdr:rowOff>2056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2814300" y="16838366"/>
          <a:ext cx="889000" cy="13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26366</xdr:rowOff>
    </xdr:from>
    <xdr:to>
      <xdr:col>72</xdr:col>
      <xdr:colOff>38100</xdr:colOff>
      <xdr:row>98</xdr:row>
      <xdr:rowOff>127966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3652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119093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3436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84046</xdr:rowOff>
    </xdr:from>
    <xdr:to>
      <xdr:col>67</xdr:col>
      <xdr:colOff>101600</xdr:colOff>
      <xdr:row>99</xdr:row>
      <xdr:rowOff>14196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2763500" y="1688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30723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2547111" y="1666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54519</xdr:rowOff>
    </xdr:from>
    <xdr:to>
      <xdr:col>85</xdr:col>
      <xdr:colOff>177800</xdr:colOff>
      <xdr:row>98</xdr:row>
      <xdr:rowOff>156119</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6268700" y="1685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19649</xdr:rowOff>
    </xdr:from>
    <xdr:ext cx="534377" cy="259045"/>
    <xdr:sp macro="" textlink="">
      <xdr:nvSpPr>
        <xdr:cNvPr id="689" name="積立金該当値テキスト">
          <a:extLst>
            <a:ext uri="{FF2B5EF4-FFF2-40B4-BE49-F238E27FC236}">
              <a16:creationId xmlns:a16="http://schemas.microsoft.com/office/drawing/2014/main" id="{00000000-0008-0000-0600-0000B1020000}"/>
            </a:ext>
          </a:extLst>
        </xdr:cNvPr>
        <xdr:cNvSpPr txBox="1"/>
      </xdr:nvSpPr>
      <xdr:spPr>
        <a:xfrm>
          <a:off x="16370300" y="1682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64985</xdr:rowOff>
    </xdr:from>
    <xdr:to>
      <xdr:col>81</xdr:col>
      <xdr:colOff>101600</xdr:colOff>
      <xdr:row>98</xdr:row>
      <xdr:rowOff>166585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5430500" y="1686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157712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95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78529</xdr:rowOff>
    </xdr:from>
    <xdr:to>
      <xdr:col>76</xdr:col>
      <xdr:colOff>165100</xdr:colOff>
      <xdr:row>99</xdr:row>
      <xdr:rowOff>8679</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4541500" y="1688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171256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97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156916</xdr:rowOff>
    </xdr:from>
    <xdr:to>
      <xdr:col>72</xdr:col>
      <xdr:colOff>38100</xdr:colOff>
      <xdr:row>98</xdr:row>
      <xdr:rowOff>87066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3652500" y="167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103593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56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122706</xdr:rowOff>
    </xdr:from>
    <xdr:to>
      <xdr:col>67</xdr:col>
      <xdr:colOff>101600</xdr:colOff>
      <xdr:row>99</xdr:row>
      <xdr:rowOff>52856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2763500" y="1692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43983</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701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128118</xdr:rowOff>
    </xdr:from>
    <xdr:to>
      <xdr:col>116</xdr:col>
      <xdr:colOff>62864</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271618"/>
          <a:ext cx="1269"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74795</xdr:rowOff>
    </xdr:from>
    <xdr:ext cx="534377"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504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128118</xdr:rowOff>
    </xdr:from>
    <xdr:to>
      <xdr:col>116</xdr:col>
      <xdr:colOff>152400</xdr:colOff>
      <xdr:row>30</xdr:row>
      <xdr:rowOff>128118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271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148844</xdr:rowOff>
    </xdr:from>
    <xdr:to>
      <xdr:col>116</xdr:col>
      <xdr:colOff>63500</xdr:colOff>
      <xdr:row>38</xdr:row>
      <xdr:rowOff>162598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1323300" y="6663944"/>
          <a:ext cx="838200" cy="1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26738</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37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3861</xdr:rowOff>
    </xdr:from>
    <xdr:to>
      <xdr:col>116</xdr:col>
      <xdr:colOff>114300</xdr:colOff>
      <xdr:row>38</xdr:row>
      <xdr:rowOff>105461</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110439</xdr:rowOff>
    </xdr:from>
    <xdr:to>
      <xdr:col>111</xdr:col>
      <xdr:colOff>177800</xdr:colOff>
      <xdr:row>38</xdr:row>
      <xdr:rowOff>162598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625539"/>
          <a:ext cx="889000" cy="5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167501</xdr:rowOff>
    </xdr:from>
    <xdr:to>
      <xdr:col>112</xdr:col>
      <xdr:colOff>38100</xdr:colOff>
      <xdr:row>38</xdr:row>
      <xdr:rowOff>97651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51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114177</xdr:rowOff>
    </xdr:from>
    <xdr:ext cx="469744"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088428" y="628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110439</xdr:rowOff>
    </xdr:from>
    <xdr:to>
      <xdr:col>107</xdr:col>
      <xdr:colOff>50800</xdr:colOff>
      <xdr:row>39</xdr:row>
      <xdr:rowOff>24562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19545300" y="6625539"/>
          <a:ext cx="889000" cy="8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2413</xdr:rowOff>
    </xdr:from>
    <xdr:to>
      <xdr:col>107</xdr:col>
      <xdr:colOff>101600</xdr:colOff>
      <xdr:row>38</xdr:row>
      <xdr:rowOff>104013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5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120540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29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21057</xdr:rowOff>
    </xdr:from>
    <xdr:to>
      <xdr:col>102</xdr:col>
      <xdr:colOff>114300</xdr:colOff>
      <xdr:row>39</xdr:row>
      <xdr:rowOff>24562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07607"/>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23635</xdr:rowOff>
    </xdr:from>
    <xdr:to>
      <xdr:col>102</xdr:col>
      <xdr:colOff>165100</xdr:colOff>
      <xdr:row>38</xdr:row>
      <xdr:rowOff>125235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141762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3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161481</xdr:rowOff>
    </xdr:from>
    <xdr:to>
      <xdr:col>98</xdr:col>
      <xdr:colOff>38100</xdr:colOff>
      <xdr:row>38</xdr:row>
      <xdr:rowOff>91631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108157</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28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98044</xdr:rowOff>
    </xdr:from>
    <xdr:to>
      <xdr:col>116</xdr:col>
      <xdr:colOff>114300</xdr:colOff>
      <xdr:row>39</xdr:row>
      <xdr:rowOff>28194</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12971</xdr:rowOff>
    </xdr:from>
    <xdr:ext cx="469744"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52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111798</xdr:rowOff>
    </xdr:from>
    <xdr:to>
      <xdr:col>112</xdr:col>
      <xdr:colOff>38100</xdr:colOff>
      <xdr:row>39</xdr:row>
      <xdr:rowOff>41948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62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33075</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719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59639</xdr:rowOff>
    </xdr:from>
    <xdr:to>
      <xdr:col>107</xdr:col>
      <xdr:colOff>101600</xdr:colOff>
      <xdr:row>38</xdr:row>
      <xdr:rowOff>161239</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5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152366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66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145212</xdr:rowOff>
    </xdr:from>
    <xdr:to>
      <xdr:col>102</xdr:col>
      <xdr:colOff>165100</xdr:colOff>
      <xdr:row>39</xdr:row>
      <xdr:rowOff>75362</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66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66489</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6017" y="6753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141707</xdr:rowOff>
    </xdr:from>
    <xdr:to>
      <xdr:col>98</xdr:col>
      <xdr:colOff>38100</xdr:colOff>
      <xdr:row>39</xdr:row>
      <xdr:rowOff>71857</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65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62984</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7017" y="6749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73749</xdr:rowOff>
    </xdr:from>
    <xdr:to>
      <xdr:col>116</xdr:col>
      <xdr:colOff>62864</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817699"/>
          <a:ext cx="1269" cy="134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20426</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59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73749</xdr:rowOff>
    </xdr:from>
    <xdr:to>
      <xdr:col>116</xdr:col>
      <xdr:colOff>152400</xdr:colOff>
      <xdr:row>51</xdr:row>
      <xdr:rowOff>73749</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81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41364</xdr:rowOff>
    </xdr:from>
    <xdr:to>
      <xdr:col>116</xdr:col>
      <xdr:colOff>63500</xdr:colOff>
      <xdr:row>59</xdr:row>
      <xdr:rowOff>41973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1323300" y="10156914"/>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86365</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859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63488</xdr:rowOff>
    </xdr:from>
    <xdr:to>
      <xdr:col>116</xdr:col>
      <xdr:colOff>114300</xdr:colOff>
      <xdr:row>58</xdr:row>
      <xdr:rowOff>165088</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100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41021</xdr:rowOff>
    </xdr:from>
    <xdr:to>
      <xdr:col>111</xdr:col>
      <xdr:colOff>177800</xdr:colOff>
      <xdr:row>59</xdr:row>
      <xdr:rowOff>41364</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0434300" y="10156571"/>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60001</xdr:rowOff>
    </xdr:from>
    <xdr:to>
      <xdr:col>112</xdr:col>
      <xdr:colOff>38100</xdr:colOff>
      <xdr:row>58</xdr:row>
      <xdr:rowOff>161601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6678</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088428" y="977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40336</xdr:rowOff>
    </xdr:from>
    <xdr:to>
      <xdr:col>107</xdr:col>
      <xdr:colOff>50800</xdr:colOff>
      <xdr:row>59</xdr:row>
      <xdr:rowOff>41021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9545300" y="10155886"/>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67678</xdr:rowOff>
    </xdr:from>
    <xdr:to>
      <xdr:col>107</xdr:col>
      <xdr:colOff>101600</xdr:colOff>
      <xdr:row>58</xdr:row>
      <xdr:rowOff>169278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14355</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199428" y="978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39326</xdr:rowOff>
    </xdr:from>
    <xdr:to>
      <xdr:col>102</xdr:col>
      <xdr:colOff>114300</xdr:colOff>
      <xdr:row>59</xdr:row>
      <xdr:rowOff>40336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656300" y="10154876"/>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65525</xdr:rowOff>
    </xdr:from>
    <xdr:to>
      <xdr:col>102</xdr:col>
      <xdr:colOff>165100</xdr:colOff>
      <xdr:row>58</xdr:row>
      <xdr:rowOff>167125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12202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310428" y="97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51867</xdr:rowOff>
    </xdr:from>
    <xdr:to>
      <xdr:col>98</xdr:col>
      <xdr:colOff>38100</xdr:colOff>
      <xdr:row>58</xdr:row>
      <xdr:rowOff>153467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99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169994</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21428" y="977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162623</xdr:rowOff>
    </xdr:from>
    <xdr:to>
      <xdr:col>116</xdr:col>
      <xdr:colOff>114300</xdr:colOff>
      <xdr:row>59</xdr:row>
      <xdr:rowOff>92773</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1010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77550</xdr:rowOff>
    </xdr:from>
    <xdr:ext cx="378565"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1002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162014</xdr:rowOff>
    </xdr:from>
    <xdr:to>
      <xdr:col>112</xdr:col>
      <xdr:colOff>38100</xdr:colOff>
      <xdr:row>59</xdr:row>
      <xdr:rowOff>92164</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1010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83291</xdr:rowOff>
    </xdr:from>
    <xdr:ext cx="378565"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4017" y="10198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161671</xdr:rowOff>
    </xdr:from>
    <xdr:to>
      <xdr:col>107</xdr:col>
      <xdr:colOff>101600</xdr:colOff>
      <xdr:row>59</xdr:row>
      <xdr:rowOff>91821</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1010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82948</xdr:rowOff>
    </xdr:from>
    <xdr:ext cx="378565"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5017" y="1019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160986</xdr:rowOff>
    </xdr:from>
    <xdr:to>
      <xdr:col>102</xdr:col>
      <xdr:colOff>165100</xdr:colOff>
      <xdr:row>59</xdr:row>
      <xdr:rowOff>91136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10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82263</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6017" y="10197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159976</xdr:rowOff>
    </xdr:from>
    <xdr:to>
      <xdr:col>98</xdr:col>
      <xdr:colOff>38100</xdr:colOff>
      <xdr:row>59</xdr:row>
      <xdr:rowOff>90126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1010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81253</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7017" y="10196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136347</xdr:rowOff>
    </xdr:from>
    <xdr:to>
      <xdr:col>116</xdr:col>
      <xdr:colOff>62864</xdr:colOff>
      <xdr:row>78</xdr:row>
      <xdr:rowOff>28620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137847"/>
          <a:ext cx="1269" cy="126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32447</xdr:rowOff>
    </xdr:from>
    <xdr:ext cx="534377"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4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28620</xdr:rowOff>
    </xdr:from>
    <xdr:to>
      <xdr:col>116</xdr:col>
      <xdr:colOff>152400</xdr:colOff>
      <xdr:row>78</xdr:row>
      <xdr:rowOff>28620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4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83024</xdr:rowOff>
    </xdr:from>
    <xdr:ext cx="534377"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91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136347</xdr:rowOff>
    </xdr:from>
    <xdr:to>
      <xdr:col>116</xdr:col>
      <xdr:colOff>152400</xdr:colOff>
      <xdr:row>70</xdr:row>
      <xdr:rowOff>136347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13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28620</xdr:rowOff>
    </xdr:from>
    <xdr:to>
      <xdr:col>116</xdr:col>
      <xdr:colOff>63500</xdr:colOff>
      <xdr:row>78</xdr:row>
      <xdr:rowOff>35440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3401720"/>
          <a:ext cx="8382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105109</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792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82232</xdr:rowOff>
    </xdr:from>
    <xdr:to>
      <xdr:col>116</xdr:col>
      <xdr:colOff>114300</xdr:colOff>
      <xdr:row>76</xdr:row>
      <xdr:rowOff>12382</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35440</xdr:rowOff>
    </xdr:from>
    <xdr:to>
      <xdr:col>111</xdr:col>
      <xdr:colOff>177800</xdr:colOff>
      <xdr:row>78</xdr:row>
      <xdr:rowOff>56814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3408540"/>
          <a:ext cx="8890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111665</xdr:rowOff>
    </xdr:from>
    <xdr:to>
      <xdr:col>112</xdr:col>
      <xdr:colOff>38100</xdr:colOff>
      <xdr:row>76</xdr:row>
      <xdr:rowOff>41815</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58342</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2745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55995</xdr:rowOff>
    </xdr:from>
    <xdr:to>
      <xdr:col>107</xdr:col>
      <xdr:colOff>50800</xdr:colOff>
      <xdr:row>78</xdr:row>
      <xdr:rowOff>56814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9545300" y="13429095"/>
          <a:ext cx="889000" cy="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120638</xdr:rowOff>
    </xdr:from>
    <xdr:to>
      <xdr:col>107</xdr:col>
      <xdr:colOff>101600</xdr:colOff>
      <xdr:row>76</xdr:row>
      <xdr:rowOff>50788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67315</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275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135700</xdr:rowOff>
    </xdr:from>
    <xdr:to>
      <xdr:col>102</xdr:col>
      <xdr:colOff>114300</xdr:colOff>
      <xdr:row>78</xdr:row>
      <xdr:rowOff>55995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656300" y="13337350"/>
          <a:ext cx="889000" cy="9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123952</xdr:rowOff>
    </xdr:from>
    <xdr:to>
      <xdr:col>102</xdr:col>
      <xdr:colOff>165100</xdr:colOff>
      <xdr:row>76</xdr:row>
      <xdr:rowOff>54102</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70629</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275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60458</xdr:rowOff>
    </xdr:from>
    <xdr:to>
      <xdr:col>98</xdr:col>
      <xdr:colOff>38100</xdr:colOff>
      <xdr:row>76</xdr:row>
      <xdr:rowOff>162058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7135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286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149270</xdr:rowOff>
    </xdr:from>
    <xdr:to>
      <xdr:col>116</xdr:col>
      <xdr:colOff>114300</xdr:colOff>
      <xdr:row>78</xdr:row>
      <xdr:rowOff>79420</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335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64197</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3265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156090</xdr:rowOff>
    </xdr:from>
    <xdr:to>
      <xdr:col>112</xdr:col>
      <xdr:colOff>38100</xdr:colOff>
      <xdr:row>78</xdr:row>
      <xdr:rowOff>86240</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335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77367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4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6014</xdr:rowOff>
    </xdr:from>
    <xdr:to>
      <xdr:col>107</xdr:col>
      <xdr:colOff>101600</xdr:colOff>
      <xdr:row>78</xdr:row>
      <xdr:rowOff>107614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337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98741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47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5195</xdr:rowOff>
    </xdr:from>
    <xdr:to>
      <xdr:col>102</xdr:col>
      <xdr:colOff>165100</xdr:colOff>
      <xdr:row>78</xdr:row>
      <xdr:rowOff>106795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337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97922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84900</xdr:rowOff>
    </xdr:from>
    <xdr:to>
      <xdr:col>98</xdr:col>
      <xdr:colOff>38100</xdr:colOff>
      <xdr:row>78</xdr:row>
      <xdr:rowOff>15050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28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6177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37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586,750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円となっており、昨年度から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111,939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全体的に物価高騰の影響を受けてはいるものの、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みらい平地区の中学校建設が開始したことによる普通建設事業費（うち新規整備）の増加によるもの（前年比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85,751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円増加）。</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今後も中学校建設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、スマートインターチェンジ関連事業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などの大規模事業が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継続されるため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、財政圧迫の要因とならないよう、抑制に努めていく。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53,503
52,452
79.16
31,960,371
31,392,922
438,807
13,983,163
21,435,306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169875</xdr:rowOff>
    </xdr:from>
    <xdr:to>
      <xdr:col>24</xdr:col>
      <xdr:colOff>62865</xdr:colOff>
      <xdr:row>37</xdr:row>
      <xdr:rowOff>162560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484825"/>
          <a:ext cx="1270" cy="102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166387</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162560</xdr:rowOff>
    </xdr:from>
    <xdr:to>
      <xdr:col>24</xdr:col>
      <xdr:colOff>152400</xdr:colOff>
      <xdr:row>37</xdr:row>
      <xdr:rowOff>162560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50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116552</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2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169875</xdr:rowOff>
    </xdr:from>
    <xdr:to>
      <xdr:col>24</xdr:col>
      <xdr:colOff>152400</xdr:colOff>
      <xdr:row>31</xdr:row>
      <xdr:rowOff>169875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484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145552</xdr:rowOff>
    </xdr:from>
    <xdr:to>
      <xdr:col>24</xdr:col>
      <xdr:colOff>63500</xdr:colOff>
      <xdr:row>37</xdr:row>
      <xdr:rowOff>145643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3797300" y="6489202"/>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54124</xdr:rowOff>
    </xdr:from>
    <xdr:ext cx="469744"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226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31247</xdr:rowOff>
    </xdr:from>
    <xdr:to>
      <xdr:col>24</xdr:col>
      <xdr:colOff>114300</xdr:colOff>
      <xdr:row>37</xdr:row>
      <xdr:rowOff>132847</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37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145643</xdr:rowOff>
    </xdr:from>
    <xdr:to>
      <xdr:col>19</xdr:col>
      <xdr:colOff>177800</xdr:colOff>
      <xdr:row>37</xdr:row>
      <xdr:rowOff>148432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489293"/>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36002</xdr:rowOff>
    </xdr:from>
    <xdr:to>
      <xdr:col>20</xdr:col>
      <xdr:colOff>38100</xdr:colOff>
      <xdr:row>37</xdr:row>
      <xdr:rowOff>137602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3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154129</xdr:rowOff>
    </xdr:from>
    <xdr:ext cx="469744"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62428" y="6154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144135</xdr:rowOff>
    </xdr:from>
    <xdr:to>
      <xdr:col>15</xdr:col>
      <xdr:colOff>50800</xdr:colOff>
      <xdr:row>37</xdr:row>
      <xdr:rowOff>148432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019300" y="6487785"/>
          <a:ext cx="889000" cy="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38837</xdr:rowOff>
    </xdr:from>
    <xdr:to>
      <xdr:col>15</xdr:col>
      <xdr:colOff>101600</xdr:colOff>
      <xdr:row>37</xdr:row>
      <xdr:rowOff>140437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38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156964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73428" y="6157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144135</xdr:rowOff>
    </xdr:from>
    <xdr:to>
      <xdr:col>10</xdr:col>
      <xdr:colOff>114300</xdr:colOff>
      <xdr:row>37</xdr:row>
      <xdr:rowOff>149804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130300" y="6487785"/>
          <a:ext cx="8890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40482</xdr:rowOff>
    </xdr:from>
    <xdr:to>
      <xdr:col>10</xdr:col>
      <xdr:colOff>165100</xdr:colOff>
      <xdr:row>37</xdr:row>
      <xdr:rowOff>142082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3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158609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84428" y="61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53147</xdr:rowOff>
    </xdr:from>
    <xdr:to>
      <xdr:col>6</xdr:col>
      <xdr:colOff>38100</xdr:colOff>
      <xdr:row>37</xdr:row>
      <xdr:rowOff>154747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39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171274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95428" y="6172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94752</xdr:rowOff>
    </xdr:from>
    <xdr:to>
      <xdr:col>24</xdr:col>
      <xdr:colOff>114300</xdr:colOff>
      <xdr:row>38</xdr:row>
      <xdr:rowOff>24902</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43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9679</xdr:rowOff>
    </xdr:from>
    <xdr:ext cx="469744"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353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94843</xdr:rowOff>
    </xdr:from>
    <xdr:to>
      <xdr:col>20</xdr:col>
      <xdr:colOff>38100</xdr:colOff>
      <xdr:row>38</xdr:row>
      <xdr:rowOff>24994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4384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16121</xdr:rowOff>
    </xdr:from>
    <xdr:ext cx="469744"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62428" y="6531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97632</xdr:rowOff>
    </xdr:from>
    <xdr:to>
      <xdr:col>15</xdr:col>
      <xdr:colOff>101600</xdr:colOff>
      <xdr:row>38</xdr:row>
      <xdr:rowOff>27783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4412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18910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73428" y="653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93335</xdr:rowOff>
    </xdr:from>
    <xdr:to>
      <xdr:col>10</xdr:col>
      <xdr:colOff>165100</xdr:colOff>
      <xdr:row>38</xdr:row>
      <xdr:rowOff>23485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43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14612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84428" y="6529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99004</xdr:rowOff>
    </xdr:from>
    <xdr:to>
      <xdr:col>6</xdr:col>
      <xdr:colOff>38100</xdr:colOff>
      <xdr:row>38</xdr:row>
      <xdr:rowOff>29154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44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20281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95428" y="653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42707</xdr:rowOff>
    </xdr:from>
    <xdr:to>
      <xdr:col>24</xdr:col>
      <xdr:colOff>62865</xdr:colOff>
      <xdr:row>58</xdr:row>
      <xdr:rowOff>133394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786657"/>
          <a:ext cx="1270" cy="1290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137221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8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133394</xdr:rowOff>
    </xdr:from>
    <xdr:to>
      <xdr:col>24</xdr:col>
      <xdr:colOff>152400</xdr:colOff>
      <xdr:row>58</xdr:row>
      <xdr:rowOff>133394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160834</xdr:rowOff>
    </xdr:from>
    <xdr:ext cx="599010"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56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720,915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42707</xdr:rowOff>
    </xdr:from>
    <xdr:to>
      <xdr:col>24</xdr:col>
      <xdr:colOff>152400</xdr:colOff>
      <xdr:row>51</xdr:row>
      <xdr:rowOff>42707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78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26029</xdr:rowOff>
    </xdr:from>
    <xdr:to>
      <xdr:col>24</xdr:col>
      <xdr:colOff>63500</xdr:colOff>
      <xdr:row>58</xdr:row>
      <xdr:rowOff>44789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70129"/>
          <a:ext cx="838200" cy="1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150311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51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127434</xdr:rowOff>
    </xdr:from>
    <xdr:to>
      <xdr:col>24</xdr:col>
      <xdr:colOff>114300</xdr:colOff>
      <xdr:row>58</xdr:row>
      <xdr:rowOff>57584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44789</xdr:rowOff>
    </xdr:from>
    <xdr:to>
      <xdr:col>19</xdr:col>
      <xdr:colOff>177800</xdr:colOff>
      <xdr:row>58</xdr:row>
      <xdr:rowOff>54962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88889"/>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152146</xdr:rowOff>
    </xdr:from>
    <xdr:to>
      <xdr:col>20</xdr:col>
      <xdr:colOff>38100</xdr:colOff>
      <xdr:row>58</xdr:row>
      <xdr:rowOff>82296</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98823</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30111" y="970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7879</xdr:rowOff>
    </xdr:from>
    <xdr:to>
      <xdr:col>15</xdr:col>
      <xdr:colOff>50800</xdr:colOff>
      <xdr:row>58</xdr:row>
      <xdr:rowOff>54962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51979"/>
          <a:ext cx="889000" cy="4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142350</xdr:rowOff>
    </xdr:from>
    <xdr:to>
      <xdr:col>15</xdr:col>
      <xdr:colOff>101600</xdr:colOff>
      <xdr:row>58</xdr:row>
      <xdr:rowOff>72500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89027</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90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90515</xdr:rowOff>
    </xdr:from>
    <xdr:to>
      <xdr:col>10</xdr:col>
      <xdr:colOff>114300</xdr:colOff>
      <xdr:row>58</xdr:row>
      <xdr:rowOff>7879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863165"/>
          <a:ext cx="889000" cy="8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138409</xdr:rowOff>
    </xdr:from>
    <xdr:to>
      <xdr:col>10</xdr:col>
      <xdr:colOff>165100</xdr:colOff>
      <xdr:row>58</xdr:row>
      <xdr:rowOff>68559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59686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152531</xdr:rowOff>
    </xdr:from>
    <xdr:to>
      <xdr:col>6</xdr:col>
      <xdr:colOff>38100</xdr:colOff>
      <xdr:row>57</xdr:row>
      <xdr:rowOff>82681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5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99208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52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146679</xdr:rowOff>
    </xdr:from>
    <xdr:to>
      <xdr:col>24</xdr:col>
      <xdr:colOff>114300</xdr:colOff>
      <xdr:row>58</xdr:row>
      <xdr:rowOff>76829</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1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105862</xdr:rowOff>
    </xdr:from>
    <xdr:ext cx="534377"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7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165439</xdr:rowOff>
    </xdr:from>
    <xdr:to>
      <xdr:col>20</xdr:col>
      <xdr:colOff>38100</xdr:colOff>
      <xdr:row>58</xdr:row>
      <xdr:rowOff>95589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3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86716</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530111" y="10030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4162</xdr:rowOff>
    </xdr:from>
    <xdr:to>
      <xdr:col>15</xdr:col>
      <xdr:colOff>101600</xdr:colOff>
      <xdr:row>58</xdr:row>
      <xdr:rowOff>105762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4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96889</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41111" y="1004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128529</xdr:rowOff>
    </xdr:from>
    <xdr:to>
      <xdr:col>10</xdr:col>
      <xdr:colOff>165100</xdr:colOff>
      <xdr:row>58</xdr:row>
      <xdr:rowOff>58679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0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75206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76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39715</xdr:rowOff>
    </xdr:from>
    <xdr:to>
      <xdr:col>6</xdr:col>
      <xdr:colOff>38100</xdr:colOff>
      <xdr:row>57</xdr:row>
      <xdr:rowOff>141315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1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132442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0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57099</xdr:rowOff>
    </xdr:from>
    <xdr:to>
      <xdr:col>24</xdr:col>
      <xdr:colOff>62865</xdr:colOff>
      <xdr:row>77</xdr:row>
      <xdr:rowOff>136584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0049"/>
          <a:ext cx="1270" cy="11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140411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34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136584</xdr:rowOff>
    </xdr:from>
    <xdr:to>
      <xdr:col>24</xdr:col>
      <xdr:colOff>152400</xdr:colOff>
      <xdr:row>77</xdr:row>
      <xdr:rowOff>136584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3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3776</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0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456,680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57099</xdr:rowOff>
    </xdr:from>
    <xdr:to>
      <xdr:col>24</xdr:col>
      <xdr:colOff>152400</xdr:colOff>
      <xdr:row>71</xdr:row>
      <xdr:rowOff>57099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0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78290</xdr:rowOff>
    </xdr:from>
    <xdr:to>
      <xdr:col>24</xdr:col>
      <xdr:colOff>63500</xdr:colOff>
      <xdr:row>77</xdr:row>
      <xdr:rowOff>133944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279940"/>
          <a:ext cx="838200" cy="5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20848</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28795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169421</xdr:rowOff>
    </xdr:from>
    <xdr:to>
      <xdr:col>24</xdr:col>
      <xdr:colOff>114300</xdr:colOff>
      <xdr:row>76</xdr:row>
      <xdr:rowOff>99571</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133944</xdr:rowOff>
    </xdr:from>
    <xdr:to>
      <xdr:col>19</xdr:col>
      <xdr:colOff>177800</xdr:colOff>
      <xdr:row>78</xdr:row>
      <xdr:rowOff>14244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335594"/>
          <a:ext cx="889000" cy="5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38379</xdr:rowOff>
    </xdr:from>
    <xdr:to>
      <xdr:col>20</xdr:col>
      <xdr:colOff>38100</xdr:colOff>
      <xdr:row>76</xdr:row>
      <xdr:rowOff>139979</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156506</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2843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150475</xdr:rowOff>
    </xdr:from>
    <xdr:to>
      <xdr:col>15</xdr:col>
      <xdr:colOff>50800</xdr:colOff>
      <xdr:row>78</xdr:row>
      <xdr:rowOff>14244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352125"/>
          <a:ext cx="889000" cy="3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93804</xdr:rowOff>
    </xdr:from>
    <xdr:to>
      <xdr:col>15</xdr:col>
      <xdr:colOff>101600</xdr:colOff>
      <xdr:row>77</xdr:row>
      <xdr:rowOff>23954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40481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2899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150475</xdr:rowOff>
    </xdr:from>
    <xdr:to>
      <xdr:col>10</xdr:col>
      <xdr:colOff>114300</xdr:colOff>
      <xdr:row>78</xdr:row>
      <xdr:rowOff>67494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352125"/>
          <a:ext cx="889000" cy="8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60996</xdr:rowOff>
    </xdr:from>
    <xdr:to>
      <xdr:col>10</xdr:col>
      <xdr:colOff>165100</xdr:colOff>
      <xdr:row>76</xdr:row>
      <xdr:rowOff>162596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7673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286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119762</xdr:rowOff>
    </xdr:from>
    <xdr:to>
      <xdr:col>6</xdr:col>
      <xdr:colOff>38100</xdr:colOff>
      <xdr:row>78</xdr:row>
      <xdr:rowOff>49912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32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66439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09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27490</xdr:rowOff>
    </xdr:from>
    <xdr:to>
      <xdr:col>24</xdr:col>
      <xdr:colOff>114300</xdr:colOff>
      <xdr:row>77</xdr:row>
      <xdr:rowOff>129090</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22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113867</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144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83144</xdr:rowOff>
    </xdr:from>
    <xdr:to>
      <xdr:col>20</xdr:col>
      <xdr:colOff>38100</xdr:colOff>
      <xdr:row>78</xdr:row>
      <xdr:rowOff>13294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28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4421</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377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134894</xdr:rowOff>
    </xdr:from>
    <xdr:to>
      <xdr:col>15</xdr:col>
      <xdr:colOff>101600</xdr:colOff>
      <xdr:row>78</xdr:row>
      <xdr:rowOff>65044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33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56171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429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99675</xdr:rowOff>
    </xdr:from>
    <xdr:to>
      <xdr:col>10</xdr:col>
      <xdr:colOff>165100</xdr:colOff>
      <xdr:row>78</xdr:row>
      <xdr:rowOff>29825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30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20952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3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16694</xdr:rowOff>
    </xdr:from>
    <xdr:to>
      <xdr:col>6</xdr:col>
      <xdr:colOff>38100</xdr:colOff>
      <xdr:row>78</xdr:row>
      <xdr:rowOff>118294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38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109421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482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42193</xdr:rowOff>
    </xdr:from>
    <xdr:to>
      <xdr:col>24</xdr:col>
      <xdr:colOff>62865</xdr:colOff>
      <xdr:row>98</xdr:row>
      <xdr:rowOff>102223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44143"/>
          <a:ext cx="1270" cy="126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106050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102223</xdr:rowOff>
    </xdr:from>
    <xdr:to>
      <xdr:col>24</xdr:col>
      <xdr:colOff>152400</xdr:colOff>
      <xdr:row>98</xdr:row>
      <xdr:rowOff>102223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160320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1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42193</xdr:rowOff>
    </xdr:from>
    <xdr:to>
      <xdr:col>24</xdr:col>
      <xdr:colOff>152400</xdr:colOff>
      <xdr:row>91</xdr:row>
      <xdr:rowOff>42193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96507</xdr:rowOff>
    </xdr:from>
    <xdr:to>
      <xdr:col>24</xdr:col>
      <xdr:colOff>63500</xdr:colOff>
      <xdr:row>98</xdr:row>
      <xdr:rowOff>102223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898607"/>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23785</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82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908</xdr:rowOff>
    </xdr:from>
    <xdr:to>
      <xdr:col>24</xdr:col>
      <xdr:colOff>114300</xdr:colOff>
      <xdr:row>97</xdr:row>
      <xdr:rowOff>102508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3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70396</xdr:rowOff>
    </xdr:from>
    <xdr:to>
      <xdr:col>19</xdr:col>
      <xdr:colOff>177800</xdr:colOff>
      <xdr:row>98</xdr:row>
      <xdr:rowOff>96507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72496"/>
          <a:ext cx="889000" cy="2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170047</xdr:rowOff>
    </xdr:from>
    <xdr:to>
      <xdr:col>20</xdr:col>
      <xdr:colOff>38100</xdr:colOff>
      <xdr:row>97</xdr:row>
      <xdr:rowOff>100197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2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116724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4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70396</xdr:rowOff>
    </xdr:from>
    <xdr:to>
      <xdr:col>15</xdr:col>
      <xdr:colOff>50800</xdr:colOff>
      <xdr:row>98</xdr:row>
      <xdr:rowOff>74758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72496"/>
          <a:ext cx="889000" cy="4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148361</xdr:rowOff>
    </xdr:from>
    <xdr:to>
      <xdr:col>15</xdr:col>
      <xdr:colOff>101600</xdr:colOff>
      <xdr:row>97</xdr:row>
      <xdr:rowOff>78511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95038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74758</xdr:rowOff>
    </xdr:from>
    <xdr:to>
      <xdr:col>10</xdr:col>
      <xdr:colOff>114300</xdr:colOff>
      <xdr:row>98</xdr:row>
      <xdr:rowOff>114652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76858"/>
          <a:ext cx="889000" cy="39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142850</xdr:rowOff>
    </xdr:from>
    <xdr:to>
      <xdr:col>10</xdr:col>
      <xdr:colOff>165100</xdr:colOff>
      <xdr:row>97</xdr:row>
      <xdr:rowOff>73000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89527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7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76124</xdr:rowOff>
    </xdr:from>
    <xdr:to>
      <xdr:col>6</xdr:col>
      <xdr:colOff>38100</xdr:colOff>
      <xdr:row>98</xdr:row>
      <xdr:rowOff>6274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22801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4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51423</xdr:rowOff>
    </xdr:from>
    <xdr:to>
      <xdr:col>24</xdr:col>
      <xdr:colOff>114300</xdr:colOff>
      <xdr:row>98</xdr:row>
      <xdr:rowOff>153023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5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137800</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6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45707</xdr:rowOff>
    </xdr:from>
    <xdr:to>
      <xdr:col>20</xdr:col>
      <xdr:colOff>38100</xdr:colOff>
      <xdr:row>98</xdr:row>
      <xdr:rowOff>147307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4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138434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4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19596</xdr:rowOff>
    </xdr:from>
    <xdr:to>
      <xdr:col>15</xdr:col>
      <xdr:colOff>101600</xdr:colOff>
      <xdr:row>98</xdr:row>
      <xdr:rowOff>121196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2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112323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1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23958</xdr:rowOff>
    </xdr:from>
    <xdr:to>
      <xdr:col>10</xdr:col>
      <xdr:colOff>165100</xdr:colOff>
      <xdr:row>98</xdr:row>
      <xdr:rowOff>125558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2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116685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1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63852</xdr:rowOff>
    </xdr:from>
    <xdr:to>
      <xdr:col>6</xdr:col>
      <xdr:colOff>38100</xdr:colOff>
      <xdr:row>98</xdr:row>
      <xdr:rowOff>165452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6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156579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16485</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31435"/>
          <a:ext cx="1270" cy="13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134612</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0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16485</xdr:rowOff>
    </xdr:from>
    <xdr:to>
      <xdr:col>55</xdr:col>
      <xdr:colOff>88900</xdr:colOff>
      <xdr:row>31</xdr:row>
      <xdr:rowOff>16485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3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130979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031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119990</xdr:rowOff>
    </xdr:from>
    <xdr:to>
      <xdr:col>50</xdr:col>
      <xdr:colOff>165100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66667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238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115418</xdr:rowOff>
    </xdr:from>
    <xdr:to>
      <xdr:col>46</xdr:col>
      <xdr:colOff>38100</xdr:colOff>
      <xdr:row>38</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62095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234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89129</xdr:rowOff>
    </xdr:from>
    <xdr:to>
      <xdr:col>41</xdr:col>
      <xdr:colOff>101600</xdr:colOff>
      <xdr:row>38</xdr:row>
      <xdr:rowOff>19279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35806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208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12548</xdr:rowOff>
    </xdr:from>
    <xdr:to>
      <xdr:col>36</xdr:col>
      <xdr:colOff>165100</xdr:colOff>
      <xdr:row>37</xdr:row>
      <xdr:rowOff>114148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130675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118764</xdr:rowOff>
    </xdr:from>
    <xdr:to>
      <xdr:col>54</xdr:col>
      <xdr:colOff>189865</xdr:colOff>
      <xdr:row>59</xdr:row>
      <xdr:rowOff>7207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2714"/>
          <a:ext cx="1270" cy="126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11034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7207</xdr:rowOff>
    </xdr:from>
    <xdr:to>
      <xdr:col>55</xdr:col>
      <xdr:colOff>88900</xdr:colOff>
      <xdr:row>59</xdr:row>
      <xdr:rowOff>7207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65441</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118764</xdr:rowOff>
    </xdr:from>
    <xdr:to>
      <xdr:col>55</xdr:col>
      <xdr:colOff>88900</xdr:colOff>
      <xdr:row>51</xdr:row>
      <xdr:rowOff>118764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44545</xdr:rowOff>
    </xdr:from>
    <xdr:to>
      <xdr:col>55</xdr:col>
      <xdr:colOff>0</xdr:colOff>
      <xdr:row>58</xdr:row>
      <xdr:rowOff>63767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988645"/>
          <a:ext cx="838200" cy="1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140599</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57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117722</xdr:rowOff>
    </xdr:from>
    <xdr:to>
      <xdr:col>55</xdr:col>
      <xdr:colOff>50800</xdr:colOff>
      <xdr:row>57</xdr:row>
      <xdr:rowOff>47872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71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48984</xdr:rowOff>
    </xdr:from>
    <xdr:to>
      <xdr:col>50</xdr:col>
      <xdr:colOff>114300</xdr:colOff>
      <xdr:row>58</xdr:row>
      <xdr:rowOff>63767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993084"/>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105740</xdr:rowOff>
    </xdr:from>
    <xdr:to>
      <xdr:col>50</xdr:col>
      <xdr:colOff>165100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52417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48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48984</xdr:rowOff>
    </xdr:from>
    <xdr:to>
      <xdr:col>45</xdr:col>
      <xdr:colOff>177800</xdr:colOff>
      <xdr:row>58</xdr:row>
      <xdr:rowOff>65577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993084"/>
          <a:ext cx="8890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132372</xdr:rowOff>
    </xdr:from>
    <xdr:to>
      <xdr:col>46</xdr:col>
      <xdr:colOff>38100</xdr:colOff>
      <xdr:row>57</xdr:row>
      <xdr:rowOff>62522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79049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5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62376</xdr:rowOff>
    </xdr:from>
    <xdr:to>
      <xdr:col>41</xdr:col>
      <xdr:colOff>50800</xdr:colOff>
      <xdr:row>58</xdr:row>
      <xdr:rowOff>65577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06476"/>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138087</xdr:rowOff>
    </xdr:from>
    <xdr:to>
      <xdr:col>41</xdr:col>
      <xdr:colOff>101600</xdr:colOff>
      <xdr:row>57</xdr:row>
      <xdr:rowOff>68237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84764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51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165195</xdr:rowOff>
    </xdr:from>
    <xdr:to>
      <xdr:col>55</xdr:col>
      <xdr:colOff>50800</xdr:colOff>
      <xdr:row>58</xdr:row>
      <xdr:rowOff>95345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143622</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1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12967</xdr:rowOff>
    </xdr:from>
    <xdr:to>
      <xdr:col>50</xdr:col>
      <xdr:colOff>165100</xdr:colOff>
      <xdr:row>58</xdr:row>
      <xdr:rowOff>114567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5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105694</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100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169634</xdr:rowOff>
    </xdr:from>
    <xdr:to>
      <xdr:col>46</xdr:col>
      <xdr:colOff>38100</xdr:colOff>
      <xdr:row>58</xdr:row>
      <xdr:rowOff>99784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4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90911</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1003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14777</xdr:rowOff>
    </xdr:from>
    <xdr:to>
      <xdr:col>41</xdr:col>
      <xdr:colOff>101600</xdr:colOff>
      <xdr:row>58</xdr:row>
      <xdr:rowOff>116377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5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107504</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10051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11576</xdr:rowOff>
    </xdr:from>
    <xdr:to>
      <xdr:col>36</xdr:col>
      <xdr:colOff>165100</xdr:colOff>
      <xdr:row>58</xdr:row>
      <xdr:rowOff>113176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5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104303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1004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4271</xdr:rowOff>
    </xdr:from>
    <xdr:to>
      <xdr:col>54</xdr:col>
      <xdr:colOff>189865</xdr:colOff>
      <xdr:row>79</xdr:row>
      <xdr:rowOff>75594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5771"/>
          <a:ext cx="1270" cy="1614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79421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75594</xdr:rowOff>
    </xdr:from>
    <xdr:to>
      <xdr:col>55</xdr:col>
      <xdr:colOff>88900</xdr:colOff>
      <xdr:row>79</xdr:row>
      <xdr:rowOff>75594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122398</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4271</xdr:rowOff>
    </xdr:from>
    <xdr:to>
      <xdr:col>55</xdr:col>
      <xdr:colOff>88900</xdr:colOff>
      <xdr:row>70</xdr:row>
      <xdr:rowOff>4271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69715</xdr:rowOff>
    </xdr:from>
    <xdr:to>
      <xdr:col>55</xdr:col>
      <xdr:colOff>0</xdr:colOff>
      <xdr:row>79</xdr:row>
      <xdr:rowOff>75594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614265"/>
          <a:ext cx="8382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131601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61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108724</xdr:rowOff>
    </xdr:from>
    <xdr:to>
      <xdr:col>55</xdr:col>
      <xdr:colOff>50800</xdr:colOff>
      <xdr:row>78</xdr:row>
      <xdr:rowOff>38874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22003</xdr:rowOff>
    </xdr:from>
    <xdr:to>
      <xdr:col>50</xdr:col>
      <xdr:colOff>114300</xdr:colOff>
      <xdr:row>79</xdr:row>
      <xdr:rowOff>69715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566553"/>
          <a:ext cx="889000" cy="47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50642</xdr:rowOff>
    </xdr:from>
    <xdr:to>
      <xdr:col>50</xdr:col>
      <xdr:colOff>165100</xdr:colOff>
      <xdr:row>77</xdr:row>
      <xdr:rowOff>152242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5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168769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2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22003</xdr:rowOff>
    </xdr:from>
    <xdr:to>
      <xdr:col>45</xdr:col>
      <xdr:colOff>177800</xdr:colOff>
      <xdr:row>79</xdr:row>
      <xdr:rowOff>66253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66553"/>
          <a:ext cx="889000" cy="44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160142</xdr:rowOff>
    </xdr:from>
    <xdr:to>
      <xdr:col>46</xdr:col>
      <xdr:colOff>38100</xdr:colOff>
      <xdr:row>77</xdr:row>
      <xdr:rowOff>90292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9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106818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96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19619</xdr:rowOff>
    </xdr:from>
    <xdr:to>
      <xdr:col>41</xdr:col>
      <xdr:colOff>50800</xdr:colOff>
      <xdr:row>79</xdr:row>
      <xdr:rowOff>66253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564169"/>
          <a:ext cx="889000" cy="4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30705</xdr:rowOff>
    </xdr:from>
    <xdr:to>
      <xdr:col>41</xdr:col>
      <xdr:colOff>101600</xdr:colOff>
      <xdr:row>77</xdr:row>
      <xdr:rowOff>132305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148832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0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17463</xdr:rowOff>
    </xdr:from>
    <xdr:to>
      <xdr:col>36</xdr:col>
      <xdr:colOff>165100</xdr:colOff>
      <xdr:row>77</xdr:row>
      <xdr:rowOff>119063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1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135590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99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24794</xdr:rowOff>
    </xdr:from>
    <xdr:to>
      <xdr:col>55</xdr:col>
      <xdr:colOff>50800</xdr:colOff>
      <xdr:row>79</xdr:row>
      <xdr:rowOff>126394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6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111171</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18915</xdr:rowOff>
    </xdr:from>
    <xdr:to>
      <xdr:col>50</xdr:col>
      <xdr:colOff>165100</xdr:colOff>
      <xdr:row>79</xdr:row>
      <xdr:rowOff>120515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6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111642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65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142653</xdr:rowOff>
    </xdr:from>
    <xdr:to>
      <xdr:col>46</xdr:col>
      <xdr:colOff>38100</xdr:colOff>
      <xdr:row>79</xdr:row>
      <xdr:rowOff>72803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1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63930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08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15453</xdr:rowOff>
    </xdr:from>
    <xdr:to>
      <xdr:col>41</xdr:col>
      <xdr:colOff>101600</xdr:colOff>
      <xdr:row>79</xdr:row>
      <xdr:rowOff>117053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6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108180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5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140269</xdr:rowOff>
    </xdr:from>
    <xdr:to>
      <xdr:col>36</xdr:col>
      <xdr:colOff>165100</xdr:colOff>
      <xdr:row>79</xdr:row>
      <xdr:rowOff>70419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1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61546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06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58714</xdr:rowOff>
    </xdr:from>
    <xdr:to>
      <xdr:col>54</xdr:col>
      <xdr:colOff>189865</xdr:colOff>
      <xdr:row>98</xdr:row>
      <xdr:rowOff>56139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89214"/>
          <a:ext cx="1270" cy="136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59966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56139</xdr:rowOff>
    </xdr:from>
    <xdr:to>
      <xdr:col>55</xdr:col>
      <xdr:colOff>88900</xdr:colOff>
      <xdr:row>98</xdr:row>
      <xdr:rowOff>56139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5391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64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58714</xdr:rowOff>
    </xdr:from>
    <xdr:to>
      <xdr:col>55</xdr:col>
      <xdr:colOff>88900</xdr:colOff>
      <xdr:row>90</xdr:row>
      <xdr:rowOff>58714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89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72583</xdr:rowOff>
    </xdr:from>
    <xdr:to>
      <xdr:col>55</xdr:col>
      <xdr:colOff>0</xdr:colOff>
      <xdr:row>96</xdr:row>
      <xdr:rowOff>171194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31783"/>
          <a:ext cx="838200" cy="9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11586</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0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33159</xdr:rowOff>
    </xdr:from>
    <xdr:to>
      <xdr:col>55</xdr:col>
      <xdr:colOff>50800</xdr:colOff>
      <xdr:row>96</xdr:row>
      <xdr:rowOff>134759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137102</xdr:rowOff>
    </xdr:from>
    <xdr:to>
      <xdr:col>50</xdr:col>
      <xdr:colOff>114300</xdr:colOff>
      <xdr:row>96</xdr:row>
      <xdr:rowOff>171194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96302"/>
          <a:ext cx="889000" cy="3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61033</xdr:rowOff>
    </xdr:from>
    <xdr:to>
      <xdr:col>50</xdr:col>
      <xdr:colOff>165100</xdr:colOff>
      <xdr:row>96</xdr:row>
      <xdr:rowOff>162633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2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7710</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137102</xdr:rowOff>
    </xdr:from>
    <xdr:to>
      <xdr:col>45</xdr:col>
      <xdr:colOff>177800</xdr:colOff>
      <xdr:row>97</xdr:row>
      <xdr:rowOff>16607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96302"/>
          <a:ext cx="889000" cy="5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79284</xdr:rowOff>
    </xdr:from>
    <xdr:to>
      <xdr:col>46</xdr:col>
      <xdr:colOff>38100</xdr:colOff>
      <xdr:row>97</xdr:row>
      <xdr:rowOff>9434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25961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1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16607</xdr:rowOff>
    </xdr:from>
    <xdr:to>
      <xdr:col>41</xdr:col>
      <xdr:colOff>50800</xdr:colOff>
      <xdr:row>97</xdr:row>
      <xdr:rowOff>22718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47257"/>
          <a:ext cx="889000" cy="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99560</xdr:rowOff>
    </xdr:from>
    <xdr:to>
      <xdr:col>41</xdr:col>
      <xdr:colOff>101600</xdr:colOff>
      <xdr:row>97</xdr:row>
      <xdr:rowOff>29710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46237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3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45162</xdr:rowOff>
    </xdr:from>
    <xdr:to>
      <xdr:col>36</xdr:col>
      <xdr:colOff>165100</xdr:colOff>
      <xdr:row>96</xdr:row>
      <xdr:rowOff>146762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0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163289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7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21783</xdr:rowOff>
    </xdr:from>
    <xdr:to>
      <xdr:col>55</xdr:col>
      <xdr:colOff>50800</xdr:colOff>
      <xdr:row>96</xdr:row>
      <xdr:rowOff>123383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8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44660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3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120394</xdr:rowOff>
    </xdr:from>
    <xdr:to>
      <xdr:col>50</xdr:col>
      <xdr:colOff>165100</xdr:colOff>
      <xdr:row>97</xdr:row>
      <xdr:rowOff>50544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41671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67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86302</xdr:rowOff>
    </xdr:from>
    <xdr:to>
      <xdr:col>46</xdr:col>
      <xdr:colOff>38100</xdr:colOff>
      <xdr:row>97</xdr:row>
      <xdr:rowOff>16452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4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7579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137257</xdr:rowOff>
    </xdr:from>
    <xdr:to>
      <xdr:col>41</xdr:col>
      <xdr:colOff>101600</xdr:colOff>
      <xdr:row>97</xdr:row>
      <xdr:rowOff>67407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9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58534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8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143368</xdr:rowOff>
    </xdr:from>
    <xdr:to>
      <xdr:col>36</xdr:col>
      <xdr:colOff>165100</xdr:colOff>
      <xdr:row>97</xdr:row>
      <xdr:rowOff>73518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0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64645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7931</xdr:rowOff>
    </xdr:from>
    <xdr:to>
      <xdr:col>85</xdr:col>
      <xdr:colOff>126364</xdr:colOff>
      <xdr:row>37</xdr:row>
      <xdr:rowOff>148844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22881"/>
          <a:ext cx="1269" cy="116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152671</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148844</xdr:rowOff>
    </xdr:from>
    <xdr:to>
      <xdr:col>86</xdr:col>
      <xdr:colOff>25400</xdr:colOff>
      <xdr:row>37</xdr:row>
      <xdr:rowOff>148844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126058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9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7931</xdr:rowOff>
    </xdr:from>
    <xdr:to>
      <xdr:col>86</xdr:col>
      <xdr:colOff>25400</xdr:colOff>
      <xdr:row>31</xdr:row>
      <xdr:rowOff>7931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2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10198</xdr:rowOff>
    </xdr:from>
    <xdr:to>
      <xdr:col>85</xdr:col>
      <xdr:colOff>127000</xdr:colOff>
      <xdr:row>37</xdr:row>
      <xdr:rowOff>37363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53848"/>
          <a:ext cx="838200" cy="2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51674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052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28797</xdr:rowOff>
    </xdr:from>
    <xdr:to>
      <xdr:col>85</xdr:col>
      <xdr:colOff>177800</xdr:colOff>
      <xdr:row>36</xdr:row>
      <xdr:rowOff>130397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0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37363</xdr:rowOff>
    </xdr:from>
    <xdr:to>
      <xdr:col>81</xdr:col>
      <xdr:colOff>50800</xdr:colOff>
      <xdr:row>37</xdr:row>
      <xdr:rowOff>64167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81013"/>
          <a:ext cx="889000" cy="2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38779</xdr:rowOff>
    </xdr:from>
    <xdr:to>
      <xdr:col>81</xdr:col>
      <xdr:colOff>101600</xdr:colOff>
      <xdr:row>36</xdr:row>
      <xdr:rowOff>140379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156906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598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168370</xdr:rowOff>
    </xdr:from>
    <xdr:to>
      <xdr:col>76</xdr:col>
      <xdr:colOff>114300</xdr:colOff>
      <xdr:row>37</xdr:row>
      <xdr:rowOff>64167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340570"/>
          <a:ext cx="889000" cy="6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62459</xdr:rowOff>
    </xdr:from>
    <xdr:to>
      <xdr:col>76</xdr:col>
      <xdr:colOff>165100</xdr:colOff>
      <xdr:row>36</xdr:row>
      <xdr:rowOff>164059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9136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0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34811</xdr:rowOff>
    </xdr:from>
    <xdr:to>
      <xdr:col>71</xdr:col>
      <xdr:colOff>177800</xdr:colOff>
      <xdr:row>36</xdr:row>
      <xdr:rowOff>168370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207011"/>
          <a:ext cx="889000" cy="13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68936</xdr:rowOff>
    </xdr:from>
    <xdr:to>
      <xdr:col>72</xdr:col>
      <xdr:colOff>38100</xdr:colOff>
      <xdr:row>36</xdr:row>
      <xdr:rowOff>170536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1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82671</xdr:rowOff>
    </xdr:from>
    <xdr:to>
      <xdr:col>67</xdr:col>
      <xdr:colOff>101600</xdr:colOff>
      <xdr:row>37</xdr:row>
      <xdr:rowOff>12821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5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3948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34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130848</xdr:rowOff>
    </xdr:from>
    <xdr:to>
      <xdr:col>85</xdr:col>
      <xdr:colOff>177800</xdr:colOff>
      <xdr:row>37</xdr:row>
      <xdr:rowOff>60998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0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109275</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28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158013</xdr:rowOff>
    </xdr:from>
    <xdr:to>
      <xdr:col>81</xdr:col>
      <xdr:colOff>101600</xdr:colOff>
      <xdr:row>37</xdr:row>
      <xdr:rowOff>88163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3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79290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13367</xdr:rowOff>
    </xdr:from>
    <xdr:to>
      <xdr:col>76</xdr:col>
      <xdr:colOff>165100</xdr:colOff>
      <xdr:row>37</xdr:row>
      <xdr:rowOff>114967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106094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4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117570</xdr:rowOff>
    </xdr:from>
    <xdr:to>
      <xdr:col>72</xdr:col>
      <xdr:colOff>38100</xdr:colOff>
      <xdr:row>37</xdr:row>
      <xdr:rowOff>47720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28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38847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38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155461</xdr:rowOff>
    </xdr:from>
    <xdr:to>
      <xdr:col>67</xdr:col>
      <xdr:colOff>101600</xdr:colOff>
      <xdr:row>36</xdr:row>
      <xdr:rowOff>85611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15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102138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93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51560</xdr:rowOff>
    </xdr:from>
    <xdr:to>
      <xdr:col>85</xdr:col>
      <xdr:colOff>126364</xdr:colOff>
      <xdr:row>57</xdr:row>
      <xdr:rowOff>135204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24060"/>
          <a:ext cx="1269" cy="1283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139031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135204</xdr:rowOff>
    </xdr:from>
    <xdr:to>
      <xdr:col>86</xdr:col>
      <xdr:colOff>25400</xdr:colOff>
      <xdr:row>57</xdr:row>
      <xdr:rowOff>135204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0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169687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201,567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51560</xdr:rowOff>
    </xdr:from>
    <xdr:to>
      <xdr:col>86</xdr:col>
      <xdr:colOff>25400</xdr:colOff>
      <xdr:row>50</xdr:row>
      <xdr:rowOff>51560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166584</xdr:rowOff>
    </xdr:from>
    <xdr:to>
      <xdr:col>85</xdr:col>
      <xdr:colOff>127000</xdr:colOff>
      <xdr:row>56</xdr:row>
      <xdr:rowOff>33789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081984"/>
          <a:ext cx="838200" cy="553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99445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29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121018</xdr:rowOff>
    </xdr:from>
    <xdr:to>
      <xdr:col>85</xdr:col>
      <xdr:colOff>177800</xdr:colOff>
      <xdr:row>56</xdr:row>
      <xdr:rowOff>51168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165494</xdr:rowOff>
    </xdr:from>
    <xdr:to>
      <xdr:col>81</xdr:col>
      <xdr:colOff>50800</xdr:colOff>
      <xdr:row>56</xdr:row>
      <xdr:rowOff>33789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423794"/>
          <a:ext cx="889000" cy="21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36535</xdr:rowOff>
    </xdr:from>
    <xdr:to>
      <xdr:col>81</xdr:col>
      <xdr:colOff>101600</xdr:colOff>
      <xdr:row>56</xdr:row>
      <xdr:rowOff>138135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129262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73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165494</xdr:rowOff>
    </xdr:from>
    <xdr:to>
      <xdr:col>76</xdr:col>
      <xdr:colOff>114300</xdr:colOff>
      <xdr:row>56</xdr:row>
      <xdr:rowOff>132827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423794"/>
          <a:ext cx="889000" cy="31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3511</xdr:rowOff>
    </xdr:from>
    <xdr:to>
      <xdr:col>76</xdr:col>
      <xdr:colOff>165100</xdr:colOff>
      <xdr:row>56</xdr:row>
      <xdr:rowOff>105111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96238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9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132827</xdr:rowOff>
    </xdr:from>
    <xdr:to>
      <xdr:col>71</xdr:col>
      <xdr:colOff>177800</xdr:colOff>
      <xdr:row>56</xdr:row>
      <xdr:rowOff>137147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734027"/>
          <a:ext cx="889000" cy="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31285</xdr:rowOff>
    </xdr:from>
    <xdr:to>
      <xdr:col>72</xdr:col>
      <xdr:colOff>38100</xdr:colOff>
      <xdr:row>56</xdr:row>
      <xdr:rowOff>132885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149412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36992</xdr:rowOff>
    </xdr:from>
    <xdr:to>
      <xdr:col>67</xdr:col>
      <xdr:colOff>101600</xdr:colOff>
      <xdr:row>56</xdr:row>
      <xdr:rowOff>138592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3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155119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115784</xdr:rowOff>
    </xdr:from>
    <xdr:to>
      <xdr:col>85</xdr:col>
      <xdr:colOff>177800</xdr:colOff>
      <xdr:row>53</xdr:row>
      <xdr:rowOff>45934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03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138661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8882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154439</xdr:rowOff>
    </xdr:from>
    <xdr:to>
      <xdr:col>81</xdr:col>
      <xdr:colOff>101600</xdr:colOff>
      <xdr:row>56</xdr:row>
      <xdr:rowOff>84589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58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101116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35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114694</xdr:rowOff>
    </xdr:from>
    <xdr:to>
      <xdr:col>76</xdr:col>
      <xdr:colOff>165100</xdr:colOff>
      <xdr:row>55</xdr:row>
      <xdr:rowOff>44844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37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61371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14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82027</xdr:rowOff>
    </xdr:from>
    <xdr:to>
      <xdr:col>72</xdr:col>
      <xdr:colOff>38100</xdr:colOff>
      <xdr:row>57</xdr:row>
      <xdr:rowOff>12177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68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3304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77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86347</xdr:rowOff>
    </xdr:from>
    <xdr:to>
      <xdr:col>67</xdr:col>
      <xdr:colOff>101600</xdr:colOff>
      <xdr:row>57</xdr:row>
      <xdr:rowOff>16497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68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7624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78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32098</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33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150225</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0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32098</xdr:rowOff>
    </xdr:from>
    <xdr:to>
      <xdr:col>86</xdr:col>
      <xdr:colOff>25400</xdr:colOff>
      <xdr:row>70</xdr:row>
      <xdr:rowOff>32098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167625</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97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144748</xdr:rowOff>
    </xdr:from>
    <xdr:to>
      <xdr:col>85</xdr:col>
      <xdr:colOff>177800</xdr:colOff>
      <xdr:row>78</xdr:row>
      <xdr:rowOff>74898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4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168773</xdr:rowOff>
    </xdr:from>
    <xdr:to>
      <xdr:col>81</xdr:col>
      <xdr:colOff>101600</xdr:colOff>
      <xdr:row>78</xdr:row>
      <xdr:rowOff>98923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115450</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46428" y="1314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126323</xdr:rowOff>
    </xdr:from>
    <xdr:to>
      <xdr:col>76</xdr:col>
      <xdr:colOff>165100</xdr:colOff>
      <xdr:row>78</xdr:row>
      <xdr:rowOff>56473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2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73000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10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82499</xdr:rowOff>
    </xdr:from>
    <xdr:to>
      <xdr:col>72</xdr:col>
      <xdr:colOff>38100</xdr:colOff>
      <xdr:row>78</xdr:row>
      <xdr:rowOff>12649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29176</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112880</xdr:rowOff>
    </xdr:from>
    <xdr:to>
      <xdr:col>67</xdr:col>
      <xdr:colOff>101600</xdr:colOff>
      <xdr:row>78</xdr:row>
      <xdr:rowOff>43030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1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59557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08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144311</xdr:rowOff>
    </xdr:from>
    <xdr:to>
      <xdr:col>85</xdr:col>
      <xdr:colOff>126364</xdr:colOff>
      <xdr:row>99</xdr:row>
      <xdr:rowOff>107620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03361"/>
          <a:ext cx="1269" cy="167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111447</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107620</xdr:rowOff>
    </xdr:from>
    <xdr:to>
      <xdr:col>86</xdr:col>
      <xdr:colOff>25400</xdr:colOff>
      <xdr:row>99</xdr:row>
      <xdr:rowOff>107620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8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90988</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17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144311</xdr:rowOff>
    </xdr:from>
    <xdr:to>
      <xdr:col>86</xdr:col>
      <xdr:colOff>25400</xdr:colOff>
      <xdr:row>89</xdr:row>
      <xdr:rowOff>144311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0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74867</xdr:rowOff>
    </xdr:from>
    <xdr:to>
      <xdr:col>85</xdr:col>
      <xdr:colOff>127000</xdr:colOff>
      <xdr:row>98</xdr:row>
      <xdr:rowOff>84632</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876967"/>
          <a:ext cx="838200" cy="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132542</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20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109665</xdr:rowOff>
    </xdr:from>
    <xdr:to>
      <xdr:col>85</xdr:col>
      <xdr:colOff>177800</xdr:colOff>
      <xdr:row>97</xdr:row>
      <xdr:rowOff>39815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84632</xdr:rowOff>
    </xdr:from>
    <xdr:to>
      <xdr:col>81</xdr:col>
      <xdr:colOff>50800</xdr:colOff>
      <xdr:row>98</xdr:row>
      <xdr:rowOff>90666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886732"/>
          <a:ext cx="889000" cy="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101309</xdr:rowOff>
    </xdr:from>
    <xdr:to>
      <xdr:col>81</xdr:col>
      <xdr:colOff>101600</xdr:colOff>
      <xdr:row>97</xdr:row>
      <xdr:rowOff>31459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47986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3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89446</xdr:rowOff>
    </xdr:from>
    <xdr:to>
      <xdr:col>76</xdr:col>
      <xdr:colOff>114300</xdr:colOff>
      <xdr:row>98</xdr:row>
      <xdr:rowOff>90666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891546"/>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138010</xdr:rowOff>
    </xdr:from>
    <xdr:to>
      <xdr:col>76</xdr:col>
      <xdr:colOff>165100</xdr:colOff>
      <xdr:row>97</xdr:row>
      <xdr:rowOff>68160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84687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89446</xdr:rowOff>
    </xdr:from>
    <xdr:to>
      <xdr:col>71</xdr:col>
      <xdr:colOff>177800</xdr:colOff>
      <xdr:row>98</xdr:row>
      <xdr:rowOff>104839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891546"/>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149937</xdr:rowOff>
    </xdr:from>
    <xdr:to>
      <xdr:col>72</xdr:col>
      <xdr:colOff>38100</xdr:colOff>
      <xdr:row>97</xdr:row>
      <xdr:rowOff>80087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96614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20777</xdr:rowOff>
    </xdr:from>
    <xdr:to>
      <xdr:col>67</xdr:col>
      <xdr:colOff>101600</xdr:colOff>
      <xdr:row>97</xdr:row>
      <xdr:rowOff>122377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138904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24067</xdr:rowOff>
    </xdr:from>
    <xdr:to>
      <xdr:col>85</xdr:col>
      <xdr:colOff>177800</xdr:colOff>
      <xdr:row>98</xdr:row>
      <xdr:rowOff>125667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82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2494</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80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33832</xdr:rowOff>
    </xdr:from>
    <xdr:to>
      <xdr:col>81</xdr:col>
      <xdr:colOff>101600</xdr:colOff>
      <xdr:row>98</xdr:row>
      <xdr:rowOff>135432</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8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126559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92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39866</xdr:rowOff>
    </xdr:from>
    <xdr:to>
      <xdr:col>76</xdr:col>
      <xdr:colOff>165100</xdr:colOff>
      <xdr:row>98</xdr:row>
      <xdr:rowOff>141466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84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132593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93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38646</xdr:rowOff>
    </xdr:from>
    <xdr:to>
      <xdr:col>72</xdr:col>
      <xdr:colOff>38100</xdr:colOff>
      <xdr:row>98</xdr:row>
      <xdr:rowOff>140246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84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131373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93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54039</xdr:rowOff>
    </xdr:from>
    <xdr:to>
      <xdr:col>67</xdr:col>
      <xdr:colOff>101600</xdr:colOff>
      <xdr:row>98</xdr:row>
      <xdr:rowOff>155639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8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146766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9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144434</xdr:rowOff>
    </xdr:from>
    <xdr:ext cx="31290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75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34</xdr:row>
      <xdr:rowOff>160763</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5641</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128815</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6643915"/>
          <a:ext cx="1269" cy="14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153505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840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75491</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6419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128815</xdr:rowOff>
    </xdr:from>
    <xdr:to>
      <xdr:col>116</xdr:col>
      <xdr:colOff>152400</xdr:colOff>
      <xdr:row>38</xdr:row>
      <xdr:rowOff>128815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4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70955</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86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75293</xdr:rowOff>
    </xdr:from>
    <xdr:to>
      <xdr:col>112</xdr:col>
      <xdr:colOff>38100</xdr:colOff>
      <xdr:row>38</xdr:row>
      <xdr:rowOff>5443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41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21970</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194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116114</xdr:rowOff>
    </xdr:from>
    <xdr:to>
      <xdr:col>107</xdr:col>
      <xdr:colOff>101600</xdr:colOff>
      <xdr:row>37</xdr:row>
      <xdr:rowOff>46264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28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62791</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063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146050</xdr:rowOff>
    </xdr:from>
    <xdr:to>
      <xdr:col>102</xdr:col>
      <xdr:colOff>165100</xdr:colOff>
      <xdr:row>36</xdr:row>
      <xdr:rowOff>76200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34</xdr:row>
      <xdr:rowOff>92727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4536</xdr:rowOff>
    </xdr:from>
    <xdr:to>
      <xdr:col>98</xdr:col>
      <xdr:colOff>38100</xdr:colOff>
      <xdr:row>31</xdr:row>
      <xdr:rowOff>106136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53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122663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5094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26505</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713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総務費は、住民一人当たりのコストが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99,670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円の増となっているが、類似団体平均より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円低い金額となっている。主な要因としては、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ふるさとづくり寄附者返礼品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が増加したためである。</a:t>
          </a:r>
          <a:endParaRPr kumimoji="0"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0"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民生費は、住民一人当たりのコストが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181,118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14,607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円の増となっているが、類似団体平均より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52,748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円低い金額となっている。主な要因としては、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定額減税補足</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給付金や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認定こども園等整備事業費補助金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が増加したためである。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土木費は、住民一人当たりのコストが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63,808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12,941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、類似団体平均より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金額となっている。主な要因としては、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住宅購入費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したためである。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教育費は、住民一人当たりのコストが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141,472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72,573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、類似団体平均より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68,187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円高い金額となっている。主な要因としては、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みらい平地区新設中学校建設工事費が増加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したためである。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経常的な経費が増加しているものの税収や普通交付税の増加により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実質単年度収支は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黒字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今後も基金残高を注視し、効率的な予算措置及び執行を行い適正に管理していく</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全ての会計で赤字はなく、健全な財政状況である。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水道事業会計の黒字額が他会計に比べて多いが、今後、インフラ更新が控えているためであり、計画的に事業を進めていく必要がある。</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election activeCell="L3" sqref="L3:V5"/>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31960371</v>
      </c>
      <c r="BO4" s="371"/>
      <c r="BP4" s="371"/>
      <c r="BQ4" s="371"/>
      <c r="BR4" s="371"/>
      <c r="BS4" s="371"/>
      <c r="BT4" s="371"/>
      <c r="BU4" s="372"/>
      <c r="BV4" s="370">
        <v>26205623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3.1</v>
      </c>
      <c r="CU4" s="377"/>
      <c r="CV4" s="377"/>
      <c r="CW4" s="377"/>
      <c r="CX4" s="377"/>
      <c r="CY4" s="377"/>
      <c r="CZ4" s="377"/>
      <c r="DA4" s="378"/>
      <c r="DB4" s="376">
        <v>4.5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31392922</v>
      </c>
      <c r="BO5" s="408"/>
      <c r="BP5" s="408"/>
      <c r="BQ5" s="408"/>
      <c r="BR5" s="408"/>
      <c r="BS5" s="408"/>
      <c r="BT5" s="408"/>
      <c r="BU5" s="409"/>
      <c r="BV5" s="407">
        <v>25376723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v>
      </c>
      <c r="CU5" s="405"/>
      <c r="CV5" s="405"/>
      <c r="CW5" s="405"/>
      <c r="CX5" s="405"/>
      <c r="CY5" s="405"/>
      <c r="CZ5" s="405"/>
      <c r="DA5" s="406"/>
      <c r="DB5" s="404">
        <v>94.7</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567449</v>
      </c>
      <c r="BO6" s="408"/>
      <c r="BP6" s="408"/>
      <c r="BQ6" s="408"/>
      <c r="BR6" s="408"/>
      <c r="BS6" s="408"/>
      <c r="BT6" s="408"/>
      <c r="BU6" s="409"/>
      <c r="BV6" s="407">
        <v>828900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93.5</v>
      </c>
      <c r="CU6" s="445"/>
      <c r="CV6" s="445"/>
      <c r="CW6" s="445"/>
      <c r="CX6" s="445"/>
      <c r="CY6" s="445"/>
      <c r="CZ6" s="445"/>
      <c r="DA6" s="446"/>
      <c r="DB6" s="444">
        <v>95.7</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128642</v>
      </c>
      <c r="BO7" s="408"/>
      <c r="BP7" s="408"/>
      <c r="BQ7" s="408"/>
      <c r="BR7" s="408"/>
      <c r="BS7" s="408"/>
      <c r="BT7" s="408"/>
      <c r="BU7" s="409"/>
      <c r="BV7" s="407">
        <v>215207</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13983163</v>
      </c>
      <c r="CU7" s="408"/>
      <c r="CV7" s="408"/>
      <c r="CW7" s="408"/>
      <c r="CX7" s="408"/>
      <c r="CY7" s="408"/>
      <c r="CZ7" s="408"/>
      <c r="DA7" s="409"/>
      <c r="DB7" s="407">
        <v>13521383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438807</v>
      </c>
      <c r="BO8" s="408"/>
      <c r="BP8" s="408"/>
      <c r="BQ8" s="408"/>
      <c r="BR8" s="408"/>
      <c r="BS8" s="408"/>
      <c r="BT8" s="408"/>
      <c r="BU8" s="409"/>
      <c r="BV8" s="407">
        <v>613693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0.75</v>
      </c>
      <c r="CU8" s="448"/>
      <c r="CV8" s="448"/>
      <c r="CW8" s="448"/>
      <c r="CX8" s="448"/>
      <c r="CY8" s="448"/>
      <c r="CZ8" s="448"/>
      <c r="DA8" s="449"/>
      <c r="DB8" s="447">
        <v>0.75</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49872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-174886</v>
      </c>
      <c r="BO9" s="408"/>
      <c r="BP9" s="408"/>
      <c r="BQ9" s="408"/>
      <c r="BR9" s="408"/>
      <c r="BS9" s="408"/>
      <c r="BT9" s="408"/>
      <c r="BU9" s="409"/>
      <c r="BV9" s="407">
        <v>-257630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12.2</v>
      </c>
      <c r="CU9" s="405"/>
      <c r="CV9" s="405"/>
      <c r="CW9" s="405"/>
      <c r="CX9" s="405"/>
      <c r="CY9" s="405"/>
      <c r="CZ9" s="405"/>
      <c r="DA9" s="406"/>
      <c r="DB9" s="404">
        <v>12.1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49136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411791</v>
      </c>
      <c r="BO10" s="408"/>
      <c r="BP10" s="408"/>
      <c r="BQ10" s="408"/>
      <c r="BR10" s="408"/>
      <c r="BS10" s="408"/>
      <c r="BT10" s="408"/>
      <c r="BU10" s="409"/>
      <c r="BV10" s="407">
        <v>436245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53503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1113115</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52452</v>
      </c>
      <c r="S13" s="492"/>
      <c r="T13" s="492"/>
      <c r="U13" s="492"/>
      <c r="V13" s="493"/>
      <c r="W13" s="423" t="s">
        <v>131</v>
      </c>
      <c r="X13" s="424"/>
      <c r="Y13" s="424"/>
      <c r="Z13" s="424"/>
      <c r="AA13" s="424"/>
      <c r="AB13" s="414"/>
      <c r="AC13" s="458">
        <v>875</v>
      </c>
      <c r="AD13" s="459"/>
      <c r="AE13" s="459"/>
      <c r="AF13" s="459"/>
      <c r="AG13" s="501"/>
      <c r="AH13" s="458">
        <v>1070</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236905</v>
      </c>
      <c r="BO13" s="408"/>
      <c r="BP13" s="408"/>
      <c r="BQ13" s="408"/>
      <c r="BR13" s="408"/>
      <c r="BS13" s="408"/>
      <c r="BT13" s="408"/>
      <c r="BU13" s="409"/>
      <c r="BV13" s="407">
        <v>-934500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7.1</v>
      </c>
      <c r="CU13" s="405"/>
      <c r="CV13" s="405"/>
      <c r="CW13" s="405"/>
      <c r="CX13" s="405"/>
      <c r="CY13" s="405"/>
      <c r="CZ13" s="405"/>
      <c r="DA13" s="406"/>
      <c r="DB13" s="404">
        <v>6.6</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53446</v>
      </c>
      <c r="S14" s="492"/>
      <c r="T14" s="492"/>
      <c r="U14" s="492"/>
      <c r="V14" s="493"/>
      <c r="W14" s="397"/>
      <c r="X14" s="398"/>
      <c r="Y14" s="398"/>
      <c r="Z14" s="398"/>
      <c r="AA14" s="398"/>
      <c r="AB14" s="387"/>
      <c r="AC14" s="494">
        <v>3.7</v>
      </c>
      <c r="AD14" s="495"/>
      <c r="AE14" s="495"/>
      <c r="AF14" s="495"/>
      <c r="AG14" s="496"/>
      <c r="AH14" s="494">
        <v>4.5999999999999996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46.8</v>
      </c>
      <c r="CU14" s="506"/>
      <c r="CV14" s="506"/>
      <c r="CW14" s="506"/>
      <c r="CX14" s="506"/>
      <c r="CY14" s="506"/>
      <c r="CZ14" s="506"/>
      <c r="DA14" s="507"/>
      <c r="DB14" s="505">
        <v>20.9</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52563</v>
      </c>
      <c r="S15" s="492"/>
      <c r="T15" s="492"/>
      <c r="U15" s="492"/>
      <c r="V15" s="493"/>
      <c r="W15" s="423" t="s">
        <v>137</v>
      </c>
      <c r="X15" s="424"/>
      <c r="Y15" s="424"/>
      <c r="Z15" s="424"/>
      <c r="AA15" s="424"/>
      <c r="AB15" s="414"/>
      <c r="AC15" s="458">
        <v>6541</v>
      </c>
      <c r="AD15" s="459"/>
      <c r="AE15" s="459"/>
      <c r="AF15" s="459"/>
      <c r="AG15" s="501"/>
      <c r="AH15" s="458">
        <v>7096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8535308</v>
      </c>
      <c r="BO15" s="371"/>
      <c r="BP15" s="371"/>
      <c r="BQ15" s="371"/>
      <c r="BR15" s="371"/>
      <c r="BS15" s="371"/>
      <c r="BT15" s="371"/>
      <c r="BU15" s="372"/>
      <c r="BV15" s="370">
        <v>8340230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27.7</v>
      </c>
      <c r="AD16" s="495"/>
      <c r="AE16" s="495"/>
      <c r="AF16" s="495"/>
      <c r="AG16" s="496"/>
      <c r="AH16" s="494">
        <v>30.5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11555766</v>
      </c>
      <c r="BO16" s="408"/>
      <c r="BP16" s="408"/>
      <c r="BQ16" s="408"/>
      <c r="BR16" s="408"/>
      <c r="BS16" s="408"/>
      <c r="BT16" s="408"/>
      <c r="BU16" s="409"/>
      <c r="BV16" s="407">
        <v>11110171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16185</v>
      </c>
      <c r="AD17" s="459"/>
      <c r="AE17" s="459"/>
      <c r="AF17" s="459"/>
      <c r="AG17" s="501"/>
      <c r="AH17" s="458">
        <v>15086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10897053</v>
      </c>
      <c r="BO17" s="408"/>
      <c r="BP17" s="408"/>
      <c r="BQ17" s="408"/>
      <c r="BR17" s="408"/>
      <c r="BS17" s="408"/>
      <c r="BT17" s="408"/>
      <c r="BU17" s="409"/>
      <c r="BV17" s="407">
        <v>10639577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79.16</v>
      </c>
      <c r="M18" s="531"/>
      <c r="N18" s="531"/>
      <c r="O18" s="531"/>
      <c r="P18" s="531"/>
      <c r="Q18" s="531"/>
      <c r="R18" s="532"/>
      <c r="S18" s="532"/>
      <c r="T18" s="532"/>
      <c r="U18" s="532"/>
      <c r="V18" s="533"/>
      <c r="W18" s="425"/>
      <c r="X18" s="426"/>
      <c r="Y18" s="426"/>
      <c r="Z18" s="426"/>
      <c r="AA18" s="426"/>
      <c r="AB18" s="417"/>
      <c r="AC18" s="534">
        <v>68.599999999999994</v>
      </c>
      <c r="AD18" s="535"/>
      <c r="AE18" s="535"/>
      <c r="AF18" s="535"/>
      <c r="AG18" s="536"/>
      <c r="AH18" s="534">
        <v>64.900000000000006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13541945</v>
      </c>
      <c r="BO18" s="408"/>
      <c r="BP18" s="408"/>
      <c r="BQ18" s="408"/>
      <c r="BR18" s="408"/>
      <c r="BS18" s="408"/>
      <c r="BT18" s="408"/>
      <c r="BU18" s="409"/>
      <c r="BV18" s="407">
        <v>13064534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630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17554463</v>
      </c>
      <c r="BO19" s="408"/>
      <c r="BP19" s="408"/>
      <c r="BQ19" s="408"/>
      <c r="BR19" s="408"/>
      <c r="BS19" s="408"/>
      <c r="BT19" s="408"/>
      <c r="BU19" s="409"/>
      <c r="BV19" s="407">
        <v>17145612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19971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21435306</v>
      </c>
      <c r="BO22" s="371"/>
      <c r="BP22" s="371"/>
      <c r="BQ22" s="371"/>
      <c r="BR22" s="371"/>
      <c r="BS22" s="371"/>
      <c r="BT22" s="371"/>
      <c r="BU22" s="372"/>
      <c r="BV22" s="370">
        <v>19878385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15602660</v>
      </c>
      <c r="BO23" s="408"/>
      <c r="BP23" s="408"/>
      <c r="BQ23" s="408"/>
      <c r="BR23" s="408"/>
      <c r="BS23" s="408"/>
      <c r="BT23" s="408"/>
      <c r="BU23" s="409"/>
      <c r="BV23" s="407">
        <v>14093455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8210</v>
      </c>
      <c r="R24" s="459"/>
      <c r="S24" s="459"/>
      <c r="T24" s="459"/>
      <c r="U24" s="459"/>
      <c r="V24" s="501"/>
      <c r="W24" s="553"/>
      <c r="X24" s="554"/>
      <c r="Y24" s="555"/>
      <c r="Z24" s="457" t="s">
        <v>162</v>
      </c>
      <c r="AA24" s="437"/>
      <c r="AB24" s="437"/>
      <c r="AC24" s="437"/>
      <c r="AD24" s="437"/>
      <c r="AE24" s="437"/>
      <c r="AF24" s="437"/>
      <c r="AG24" s="438"/>
      <c r="AH24" s="458">
        <v>351</v>
      </c>
      <c r="AI24" s="459"/>
      <c r="AJ24" s="459"/>
      <c r="AK24" s="459"/>
      <c r="AL24" s="501"/>
      <c r="AM24" s="458">
        <v>1070901</v>
      </c>
      <c r="AN24" s="459"/>
      <c r="AO24" s="459"/>
      <c r="AP24" s="459"/>
      <c r="AQ24" s="459"/>
      <c r="AR24" s="501"/>
      <c r="AS24" s="458">
        <v>3051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14732982</v>
      </c>
      <c r="BO24" s="408"/>
      <c r="BP24" s="408"/>
      <c r="BQ24" s="408"/>
      <c r="BR24" s="408"/>
      <c r="BS24" s="408"/>
      <c r="BT24" s="408"/>
      <c r="BU24" s="409"/>
      <c r="BV24" s="407">
        <v>12549090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9467557</v>
      </c>
      <c r="BO25" s="371"/>
      <c r="BP25" s="371"/>
      <c r="BQ25" s="371"/>
      <c r="BR25" s="371"/>
      <c r="BS25" s="371"/>
      <c r="BT25" s="371"/>
      <c r="BU25" s="372"/>
      <c r="BV25" s="370">
        <v>5043386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6060</v>
      </c>
      <c r="R26" s="459"/>
      <c r="S26" s="459"/>
      <c r="T26" s="459"/>
      <c r="U26" s="459"/>
      <c r="V26" s="501"/>
      <c r="W26" s="553"/>
      <c r="X26" s="554"/>
      <c r="Y26" s="555"/>
      <c r="Z26" s="457" t="s">
        <v>168</v>
      </c>
      <c r="AA26" s="559"/>
      <c r="AB26" s="559"/>
      <c r="AC26" s="559"/>
      <c r="AD26" s="559"/>
      <c r="AE26" s="559"/>
      <c r="AF26" s="559"/>
      <c r="AG26" s="560"/>
      <c r="AH26" s="458">
        <v>4</v>
      </c>
      <c r="AI26" s="459"/>
      <c r="AJ26" s="459"/>
      <c r="AK26" s="459"/>
      <c r="AL26" s="501"/>
      <c r="AM26" s="458">
        <v>10420</v>
      </c>
      <c r="AN26" s="459"/>
      <c r="AO26" s="459"/>
      <c r="AP26" s="459"/>
      <c r="AQ26" s="459"/>
      <c r="AR26" s="501"/>
      <c r="AS26" s="458">
        <v>2605</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4260</v>
      </c>
      <c r="R27" s="459"/>
      <c r="S27" s="459"/>
      <c r="T27" s="459"/>
      <c r="U27" s="459"/>
      <c r="V27" s="501"/>
      <c r="W27" s="553"/>
      <c r="X27" s="554"/>
      <c r="Y27" s="555"/>
      <c r="Z27" s="457" t="s">
        <v>171</v>
      </c>
      <c r="AA27" s="437"/>
      <c r="AB27" s="437"/>
      <c r="AC27" s="437"/>
      <c r="AD27" s="437"/>
      <c r="AE27" s="437"/>
      <c r="AF27" s="437"/>
      <c r="AG27" s="438"/>
      <c r="AH27" s="458">
        <v>20</v>
      </c>
      <c r="AI27" s="459"/>
      <c r="AJ27" s="459"/>
      <c r="AK27" s="459"/>
      <c r="AL27" s="501"/>
      <c r="AM27" s="458">
        <v>60880</v>
      </c>
      <c r="AN27" s="459"/>
      <c r="AO27" s="459"/>
      <c r="AP27" s="459"/>
      <c r="AQ27" s="459"/>
      <c r="AR27" s="501"/>
      <c r="AS27" s="458">
        <v>3044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v>336252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3840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3248946</v>
      </c>
      <c r="BO28" s="371"/>
      <c r="BP28" s="371"/>
      <c r="BQ28" s="371"/>
      <c r="BR28" s="371"/>
      <c r="BS28" s="371"/>
      <c r="BT28" s="371"/>
      <c r="BU28" s="372"/>
      <c r="BV28" s="370">
        <v>2837155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3620</v>
      </c>
      <c r="R29" s="459"/>
      <c r="S29" s="459"/>
      <c r="T29" s="459"/>
      <c r="U29" s="459"/>
      <c r="V29" s="501"/>
      <c r="W29" s="556"/>
      <c r="X29" s="557"/>
      <c r="Y29" s="558"/>
      <c r="Z29" s="457" t="s">
        <v>177</v>
      </c>
      <c r="AA29" s="437"/>
      <c r="AB29" s="437"/>
      <c r="AC29" s="437"/>
      <c r="AD29" s="437"/>
      <c r="AE29" s="437"/>
      <c r="AF29" s="437"/>
      <c r="AG29" s="438"/>
      <c r="AH29" s="458">
        <v>371</v>
      </c>
      <c r="AI29" s="459"/>
      <c r="AJ29" s="459"/>
      <c r="AK29" s="459"/>
      <c r="AL29" s="501"/>
      <c r="AM29" s="458">
        <v>1131781</v>
      </c>
      <c r="AN29" s="459"/>
      <c r="AO29" s="459"/>
      <c r="AP29" s="459"/>
      <c r="AQ29" s="459"/>
      <c r="AR29" s="501"/>
      <c r="AS29" s="458">
        <v>3051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v>292329</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1613131</v>
      </c>
      <c r="BO30" s="527"/>
      <c r="BP30" s="527"/>
      <c r="BQ30" s="527"/>
      <c r="BR30" s="527"/>
      <c r="BS30" s="527"/>
      <c r="BT30" s="527"/>
      <c r="BU30" s="528"/>
      <c r="BV30" s="526">
        <v>1614077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常総衛生組合（一般会計）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取手市外２市火葬場組合（一般会計）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常総地方広域市町村圏事務組合（一般会計）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茨城県市町村総合事務組合（一般会計）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茨城県市町村総合事務組合（県民交通災害共済事業特別会計）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取手地方広域下水道組合（下水道事業会計）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茨城租税債権管理機構（一般会計）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利根川水系県南水防事務組合（一般会計）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茨城県後期高齢者医療広域連合（一般会計）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16</v>
      </c>
      <c r="BX43" s="597"/>
      <c r="BY43" s="598" t="str">
        <f>IF('各会計、関係団体の財政状況及び健全化判断比率'!B77="","",'各会計、関係団体の財政状況及び健全化判断比率'!B77)</f>
        <v>茨城県後期高齢者医療広域連合（後期高齢医療特別会計）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1dJZrE9QcPsA1EtUQr0Fmw46jlekwRBVYr7QqCpRAeKsCskulkUPYDpNICl94fTmMLpf/PwNm9ux/zBKuUAGQ==" saltValue="4n/iV9ioUrVsYk2pIzlyw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1" zoomScaleSheetLayoutView="100" workbookViewId="0">
      <selection activeCell="L3" sqref="L3:V5"/>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530</v>
      </c>
      <c r="D34" s="1151"/>
      <c r="E34" s="1152"/>
      <c r="F34" s="32">
        <v>10.14</v>
      </c>
      <c r="G34" s="33">
        <v>9.67</v>
      </c>
      <c r="H34" s="33">
        <v>9.8800000000000008</v>
      </c>
      <c r="I34" s="33">
        <v>9.3699999999999992</v>
      </c>
      <c r="J34" s="34">
        <v>8.67</v>
      </c>
      <c r="K34" s="22"/>
      <c r="L34" s="22"/>
      <c r="M34" s="22"/>
      <c r="N34" s="22"/>
      <c r="O34" s="22"/>
      <c r="P34" s="22"/>
    </row>
    <row r="35" spans="1:16" ht="39" customHeight="1" x14ac:dyDescent="0.15">
      <c r="A35" s="22"/>
      <c r="B35" s="35"/>
      <c r="C35" s="1145" t="s">
        <v>531</v>
      </c>
      <c r="D35" s="1146"/>
      <c r="E35" s="1147"/>
      <c r="F35" s="36">
        <v>1.1299999999999999</v>
      </c>
      <c r="G35" s="37">
        <v>2.21</v>
      </c>
      <c r="H35" s="37">
        <v>3.77</v>
      </c>
      <c r="I35" s="37">
        <v>4.2300000000000004</v>
      </c>
      <c r="J35" s="38">
        <v>4.42</v>
      </c>
      <c r="K35" s="22"/>
      <c r="L35" s="22"/>
      <c r="M35" s="22"/>
      <c r="N35" s="22"/>
      <c r="O35" s="22"/>
      <c r="P35" s="22"/>
    </row>
    <row r="36" spans="1:16" ht="39" customHeight="1" x14ac:dyDescent="0.15">
      <c r="A36" s="22"/>
      <c r="B36" s="35"/>
      <c r="C36" s="1145" t="s">
        <v>532</v>
      </c>
      <c r="D36" s="1146"/>
      <c r="E36" s="1147"/>
      <c r="F36" s="36">
        <v>3.49</v>
      </c>
      <c r="G36" s="37">
        <v>4.03</v>
      </c>
      <c r="H36" s="37">
        <v>6.6</v>
      </c>
      <c r="I36" s="37">
        <v>4.53</v>
      </c>
      <c r="J36" s="38">
        <v>3.13</v>
      </c>
      <c r="K36" s="22"/>
      <c r="L36" s="22"/>
      <c r="M36" s="22"/>
      <c r="N36" s="22"/>
      <c r="O36" s="22"/>
      <c r="P36" s="22"/>
    </row>
    <row r="37" spans="1:16" ht="39" customHeight="1" x14ac:dyDescent="0.15">
      <c r="A37" s="22"/>
      <c r="B37" s="35"/>
      <c r="C37" s="1145" t="s">
        <v>533</v>
      </c>
      <c r="D37" s="1146"/>
      <c r="E37" s="1147"/>
      <c r="F37" s="36">
        <v>1.56</v>
      </c>
      <c r="G37" s="37">
        <v>1.62</v>
      </c>
      <c r="H37" s="37">
        <v>1.65</v>
      </c>
      <c r="I37" s="37">
        <v>0.01</v>
      </c>
      <c r="J37" s="38">
        <v>2.0299999999999998</v>
      </c>
      <c r="K37" s="22"/>
      <c r="L37" s="22"/>
      <c r="M37" s="22"/>
      <c r="N37" s="22"/>
      <c r="O37" s="22"/>
      <c r="P37" s="22"/>
    </row>
    <row r="38" spans="1:16" ht="39" customHeight="1" x14ac:dyDescent="0.15">
      <c r="A38" s="22"/>
      <c r="B38" s="35"/>
      <c r="C38" s="1145" t="s">
        <v>534</v>
      </c>
      <c r="D38" s="1146"/>
      <c r="E38" s="1147"/>
      <c r="F38" s="36">
        <v>0.39</v>
      </c>
      <c r="G38" s="37">
        <v>0.34</v>
      </c>
      <c r="H38" s="37">
        <v>0.14000000000000001</v>
      </c>
      <c r="I38" s="37">
        <v>0.06</v>
      </c>
      <c r="J38" s="38">
        <v>0.23</v>
      </c>
      <c r="K38" s="22"/>
      <c r="L38" s="22"/>
      <c r="M38" s="22"/>
      <c r="N38" s="22"/>
      <c r="O38" s="22"/>
      <c r="P38" s="22"/>
    </row>
    <row r="39" spans="1:16" ht="39" customHeight="1" x14ac:dyDescent="0.15">
      <c r="A39" s="22"/>
      <c r="B39" s="35"/>
      <c r="C39" s="1145" t="s">
        <v>535</v>
      </c>
      <c r="D39" s="1146"/>
      <c r="E39" s="1147"/>
      <c r="F39" s="36">
        <v>0.01</v>
      </c>
      <c r="G39" s="37">
        <v>0.01</v>
      </c>
      <c r="H39" s="37">
        <v>0.01</v>
      </c>
      <c r="I39" s="37">
        <v>1.71</v>
      </c>
      <c r="J39" s="38">
        <v>0.03</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537</v>
      </c>
      <c r="D43" s="1149"/>
      <c r="E43" s="1150"/>
      <c r="F43" s="41">
        <v>0.15</v>
      </c>
      <c r="G43" s="42">
        <v>0</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2DvSldOyLVdptct/8eZuYHdCT5r2Fer5MnUiJo7x1wq2dd8YKuJ2svAdwjQqzLFRg7nzldl6FDRo2A8xUR71rw==" saltValue="NnCI7BKEIpT35FAqzuSB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6" zoomScaleSheetLayoutView="55" workbookViewId="0">
      <selection activeCell="L63" sqref="L6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2019</v>
      </c>
      <c r="L45" s="60">
        <v>2097</v>
      </c>
      <c r="M45" s="60">
        <v>2113</v>
      </c>
      <c r="N45" s="60">
        <v>2156</v>
      </c>
      <c r="O45" s="61">
        <v>2193</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15">
      <c r="A48" s="48"/>
      <c r="B48" s="1155"/>
      <c r="C48" s="1156"/>
      <c r="D48" s="62"/>
      <c r="E48" s="1161" t="s">
        <v>13</v>
      </c>
      <c r="F48" s="1161"/>
      <c r="G48" s="1161"/>
      <c r="H48" s="1161"/>
      <c r="I48" s="1161"/>
      <c r="J48" s="1162"/>
      <c r="K48" s="63">
        <v>481</v>
      </c>
      <c r="L48" s="64">
        <v>447</v>
      </c>
      <c r="M48" s="64">
        <v>452</v>
      </c>
      <c r="N48" s="64">
        <v>455</v>
      </c>
      <c r="O48" s="65">
        <v>429</v>
      </c>
      <c r="P48" s="48"/>
      <c r="Q48" s="48"/>
      <c r="R48" s="48"/>
      <c r="S48" s="48"/>
      <c r="T48" s="48"/>
      <c r="U48" s="48"/>
    </row>
    <row r="49" spans="1:21" ht="30.75" customHeight="1" x14ac:dyDescent="0.15">
      <c r="A49" s="48"/>
      <c r="B49" s="1155"/>
      <c r="C49" s="1156"/>
      <c r="D49" s="62"/>
      <c r="E49" s="1161" t="s">
        <v>14</v>
      </c>
      <c r="F49" s="1161"/>
      <c r="G49" s="1161"/>
      <c r="H49" s="1161"/>
      <c r="I49" s="1161"/>
      <c r="J49" s="1162"/>
      <c r="K49" s="63">
        <v>508</v>
      </c>
      <c r="L49" s="64">
        <v>514</v>
      </c>
      <c r="M49" s="64">
        <v>502</v>
      </c>
      <c r="N49" s="64">
        <v>504</v>
      </c>
      <c r="O49" s="65">
        <v>500</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488</v>
      </c>
      <c r="L50" s="64" t="s">
        <v>488</v>
      </c>
      <c r="M50" s="64" t="s">
        <v>488</v>
      </c>
      <c r="N50" s="64" t="s">
        <v>488</v>
      </c>
      <c r="O50" s="65">
        <v>8</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488</v>
      </c>
      <c r="L51" s="64" t="s">
        <v>488</v>
      </c>
      <c r="M51" s="64" t="s">
        <v>488</v>
      </c>
      <c r="N51" s="64" t="s">
        <v>488</v>
      </c>
      <c r="O51" s="65">
        <v>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2325</v>
      </c>
      <c r="L52" s="64">
        <v>2364</v>
      </c>
      <c r="M52" s="64">
        <v>2303</v>
      </c>
      <c r="N52" s="64">
        <v>2301</v>
      </c>
      <c r="O52" s="65">
        <v>2200</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683</v>
      </c>
      <c r="L53" s="69">
        <v>694</v>
      </c>
      <c r="M53" s="69">
        <v>764</v>
      </c>
      <c r="N53" s="69">
        <v>814</v>
      </c>
      <c r="O53" s="70">
        <v>936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548</v>
      </c>
      <c r="L58" s="84" t="s">
        <v>548</v>
      </c>
      <c r="M58" s="84" t="s">
        <v>548</v>
      </c>
      <c r="N58" s="84" t="s">
        <v>548</v>
      </c>
      <c r="O58" s="85" t="s">
        <v>548</v>
      </c>
    </row>
    <row r="59" spans="1:21" ht="31.5" customHeight="1" x14ac:dyDescent="0.15">
      <c r="B59" s="1171"/>
      <c r="C59" s="1172"/>
      <c r="D59" s="1178" t="s">
        <v>26</v>
      </c>
      <c r="E59" s="1179"/>
      <c r="F59" s="1179"/>
      <c r="G59" s="1179"/>
      <c r="H59" s="1179"/>
      <c r="I59" s="1179"/>
      <c r="J59" s="1180"/>
      <c r="K59" s="86" t="s">
        <v>548</v>
      </c>
      <c r="L59" s="87" t="s">
        <v>548</v>
      </c>
      <c r="M59" s="87" t="s">
        <v>548</v>
      </c>
      <c r="N59" s="87" t="s">
        <v>548</v>
      </c>
      <c r="O59" s="88" t="s">
        <v>548</v>
      </c>
    </row>
    <row r="60" spans="1:21" ht="31.5" customHeight="1" thickBot="1" x14ac:dyDescent="0.2">
      <c r="B60" s="1173"/>
      <c r="C60" s="1174"/>
      <c r="D60" s="1181" t="s">
        <v>27</v>
      </c>
      <c r="E60" s="1182"/>
      <c r="F60" s="1182"/>
      <c r="G60" s="1182"/>
      <c r="H60" s="1182"/>
      <c r="I60" s="1182"/>
      <c r="J60" s="1183"/>
      <c r="K60" s="89" t="s">
        <v>548</v>
      </c>
      <c r="L60" s="90" t="s">
        <v>548</v>
      </c>
      <c r="M60" s="90" t="s">
        <v>548</v>
      </c>
      <c r="N60" s="90" t="s">
        <v>548</v>
      </c>
      <c r="O60" s="91" t="s">
        <v>548</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TnG8LoLz10lgdHsyQiiwjwu6nnR1vrsWeKR8F1C5scgwA7wUHR2GI1aBV/rizKEUPbmVLJZRpVXePE+1XfHjw==" saltValue="xZZvp+12TRKZNZkW8iuUf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2" zoomScaleSheetLayoutView="100" workbookViewId="0">
      <selection activeCell="L3" sqref="L3:V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84" t="s">
        <v>30</v>
      </c>
      <c r="C41" s="1185"/>
      <c r="D41" s="105"/>
      <c r="E41" s="1190" t="s">
        <v>31</v>
      </c>
      <c r="F41" s="1190"/>
      <c r="G41" s="1190"/>
      <c r="H41" s="1191"/>
      <c r="I41" s="343">
        <v>22296</v>
      </c>
      <c r="J41" s="344">
        <v>22053</v>
      </c>
      <c r="K41" s="344">
        <v>21443</v>
      </c>
      <c r="L41" s="344">
        <v>19878</v>
      </c>
      <c r="M41" s="345">
        <v>21435</v>
      </c>
    </row>
    <row r="42" spans="2:13" ht="27.75" customHeight="1" x14ac:dyDescent="0.15">
      <c r="B42" s="1186"/>
      <c r="C42" s="1187"/>
      <c r="D42" s="106"/>
      <c r="E42" s="1192" t="s">
        <v>32</v>
      </c>
      <c r="F42" s="1192"/>
      <c r="G42" s="1192"/>
      <c r="H42" s="1193"/>
      <c r="I42" s="346" t="s">
        <v>488</v>
      </c>
      <c r="J42" s="347" t="s">
        <v>488</v>
      </c>
      <c r="K42" s="347" t="s">
        <v>488</v>
      </c>
      <c r="L42" s="347" t="s">
        <v>488</v>
      </c>
      <c r="M42" s="348">
        <v>913</v>
      </c>
    </row>
    <row r="43" spans="2:13" ht="27.75" customHeight="1" x14ac:dyDescent="0.15">
      <c r="B43" s="1186"/>
      <c r="C43" s="1187"/>
      <c r="D43" s="106"/>
      <c r="E43" s="1192" t="s">
        <v>33</v>
      </c>
      <c r="F43" s="1192"/>
      <c r="G43" s="1192"/>
      <c r="H43" s="1193"/>
      <c r="I43" s="346">
        <v>5692</v>
      </c>
      <c r="J43" s="347">
        <v>4931</v>
      </c>
      <c r="K43" s="347">
        <v>4404</v>
      </c>
      <c r="L43" s="347">
        <v>3816</v>
      </c>
      <c r="M43" s="348">
        <v>4433</v>
      </c>
    </row>
    <row r="44" spans="2:13" ht="27.75" customHeight="1" x14ac:dyDescent="0.15">
      <c r="B44" s="1186"/>
      <c r="C44" s="1187"/>
      <c r="D44" s="106"/>
      <c r="E44" s="1192" t="s">
        <v>34</v>
      </c>
      <c r="F44" s="1192"/>
      <c r="G44" s="1192"/>
      <c r="H44" s="1193"/>
      <c r="I44" s="346">
        <v>6494</v>
      </c>
      <c r="J44" s="347">
        <v>6413</v>
      </c>
      <c r="K44" s="347">
        <v>6052</v>
      </c>
      <c r="L44" s="347">
        <v>6038</v>
      </c>
      <c r="M44" s="348">
        <v>6005</v>
      </c>
    </row>
    <row r="45" spans="2:13" ht="27.75" customHeight="1" x14ac:dyDescent="0.15">
      <c r="B45" s="1186"/>
      <c r="C45" s="1187"/>
      <c r="D45" s="106"/>
      <c r="E45" s="1192" t="s">
        <v>35</v>
      </c>
      <c r="F45" s="1192"/>
      <c r="G45" s="1192"/>
      <c r="H45" s="1193"/>
      <c r="I45" s="346">
        <v>1337</v>
      </c>
      <c r="J45" s="347">
        <v>1262</v>
      </c>
      <c r="K45" s="347">
        <v>1290</v>
      </c>
      <c r="L45" s="347">
        <v>1206</v>
      </c>
      <c r="M45" s="348">
        <v>1191</v>
      </c>
    </row>
    <row r="46" spans="2:13" ht="27.75" customHeight="1" x14ac:dyDescent="0.15">
      <c r="B46" s="1186"/>
      <c r="C46" s="1187"/>
      <c r="D46" s="107"/>
      <c r="E46" s="1192" t="s">
        <v>36</v>
      </c>
      <c r="F46" s="1192"/>
      <c r="G46" s="1192"/>
      <c r="H46" s="1193"/>
      <c r="I46" s="346">
        <v>7</v>
      </c>
      <c r="J46" s="347">
        <v>2</v>
      </c>
      <c r="K46" s="347">
        <v>0</v>
      </c>
      <c r="L46" s="347" t="s">
        <v>488</v>
      </c>
      <c r="M46" s="348">
        <v>1</v>
      </c>
    </row>
    <row r="47" spans="2:13" ht="27.75" customHeight="1" x14ac:dyDescent="0.15">
      <c r="B47" s="1186"/>
      <c r="C47" s="1187"/>
      <c r="D47" s="108"/>
      <c r="E47" s="1194" t="s">
        <v>37</v>
      </c>
      <c r="F47" s="1195"/>
      <c r="G47" s="1195"/>
      <c r="H47" s="1196"/>
      <c r="I47" s="346" t="s">
        <v>488</v>
      </c>
      <c r="J47" s="347" t="s">
        <v>488</v>
      </c>
      <c r="K47" s="347" t="s">
        <v>488</v>
      </c>
      <c r="L47" s="347" t="s">
        <v>488</v>
      </c>
      <c r="M47" s="348" t="s">
        <v>488</v>
      </c>
    </row>
    <row r="48" spans="2:13" ht="27.75" customHeight="1" x14ac:dyDescent="0.15">
      <c r="B48" s="1186"/>
      <c r="C48" s="1187"/>
      <c r="D48" s="106"/>
      <c r="E48" s="1192" t="s">
        <v>38</v>
      </c>
      <c r="F48" s="1192"/>
      <c r="G48" s="1192"/>
      <c r="H48" s="1193"/>
      <c r="I48" s="346" t="s">
        <v>488</v>
      </c>
      <c r="J48" s="347" t="s">
        <v>488</v>
      </c>
      <c r="K48" s="347" t="s">
        <v>488</v>
      </c>
      <c r="L48" s="347" t="s">
        <v>488</v>
      </c>
      <c r="M48" s="348" t="s">
        <v>488</v>
      </c>
    </row>
    <row r="49" spans="2:13" ht="27.75" customHeight="1" x14ac:dyDescent="0.15">
      <c r="B49" s="1188"/>
      <c r="C49" s="1189"/>
      <c r="D49" s="106"/>
      <c r="E49" s="1192" t="s">
        <v>39</v>
      </c>
      <c r="F49" s="1192"/>
      <c r="G49" s="1192"/>
      <c r="H49" s="1193"/>
      <c r="I49" s="346" t="s">
        <v>488</v>
      </c>
      <c r="J49" s="347" t="s">
        <v>488</v>
      </c>
      <c r="K49" s="347" t="s">
        <v>488</v>
      </c>
      <c r="L49" s="347" t="s">
        <v>488</v>
      </c>
      <c r="M49" s="348" t="s">
        <v>488</v>
      </c>
    </row>
    <row r="50" spans="2:13" ht="27.75" customHeight="1" x14ac:dyDescent="0.15">
      <c r="B50" s="1197" t="s">
        <v>40</v>
      </c>
      <c r="C50" s="1198"/>
      <c r="D50" s="109"/>
      <c r="E50" s="1192" t="s">
        <v>41</v>
      </c>
      <c r="F50" s="1192"/>
      <c r="G50" s="1192"/>
      <c r="H50" s="1193"/>
      <c r="I50" s="346">
        <v>6052</v>
      </c>
      <c r="J50" s="347">
        <v>8052</v>
      </c>
      <c r="K50" s="347">
        <v>7314</v>
      </c>
      <c r="L50" s="347">
        <v>6426</v>
      </c>
      <c r="M50" s="348">
        <v>6000</v>
      </c>
    </row>
    <row r="51" spans="2:13" ht="27.75" customHeight="1" x14ac:dyDescent="0.15">
      <c r="B51" s="1186"/>
      <c r="C51" s="1187"/>
      <c r="D51" s="106"/>
      <c r="E51" s="1192" t="s">
        <v>42</v>
      </c>
      <c r="F51" s="1192"/>
      <c r="G51" s="1192"/>
      <c r="H51" s="1193"/>
      <c r="I51" s="346">
        <v>3774</v>
      </c>
      <c r="J51" s="347">
        <v>3930</v>
      </c>
      <c r="K51" s="347">
        <v>3456</v>
      </c>
      <c r="L51" s="347">
        <v>3027</v>
      </c>
      <c r="M51" s="348">
        <v>4352</v>
      </c>
    </row>
    <row r="52" spans="2:13" ht="27.75" customHeight="1" x14ac:dyDescent="0.15">
      <c r="B52" s="1188"/>
      <c r="C52" s="1189"/>
      <c r="D52" s="106"/>
      <c r="E52" s="1192" t="s">
        <v>43</v>
      </c>
      <c r="F52" s="1192"/>
      <c r="G52" s="1192"/>
      <c r="H52" s="1193"/>
      <c r="I52" s="346">
        <v>21905</v>
      </c>
      <c r="J52" s="347">
        <v>21245</v>
      </c>
      <c r="K52" s="347">
        <v>20336</v>
      </c>
      <c r="L52" s="347">
        <v>19055</v>
      </c>
      <c r="M52" s="348">
        <v>17948</v>
      </c>
    </row>
    <row r="53" spans="2:13" ht="27.75" customHeight="1" thickBot="1" x14ac:dyDescent="0.2">
      <c r="B53" s="1199" t="s">
        <v>19</v>
      </c>
      <c r="C53" s="1200"/>
      <c r="D53" s="110"/>
      <c r="E53" s="1201" t="s">
        <v>44</v>
      </c>
      <c r="F53" s="1201"/>
      <c r="G53" s="1201"/>
      <c r="H53" s="1202"/>
      <c r="I53" s="349">
        <v>4095</v>
      </c>
      <c r="J53" s="350">
        <v>1432</v>
      </c>
      <c r="K53" s="350">
        <v>2083</v>
      </c>
      <c r="L53" s="350">
        <v>2430</v>
      </c>
      <c r="M53" s="351">
        <v>5679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2unj/Du/jh8IrxzwnyQhCh7k+dz+icpMWkTezDYfJVgr/uNt4SlQ3mrW5GPd/EfDwCgOIJzdgTmmDPd0qe9GIw==" saltValue="VGv2CIC3O6dlZRTrbea7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zoomScale="55" zoomScaleNormal="55" zoomScaleSheetLayoutView="100" workbookViewId="0">
      <selection activeCell="L3" sqref="L3:V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3514</v>
      </c>
      <c r="G55" s="352">
        <v>2837</v>
      </c>
      <c r="H55" s="353">
        <v>3249</v>
      </c>
    </row>
    <row r="56" spans="2:8" ht="52.5" customHeight="1" x14ac:dyDescent="0.15">
      <c r="B56" s="122"/>
      <c r="C56" s="1213" t="s">
        <v>47</v>
      </c>
      <c r="D56" s="1213"/>
      <c r="E56" s="1214"/>
      <c r="F56" s="354">
        <v>292</v>
      </c>
      <c r="G56" s="354">
        <v>292</v>
      </c>
      <c r="H56" s="355" t="s">
        <v>488</v>
      </c>
    </row>
    <row r="57" spans="2:8" ht="53.25" customHeight="1" x14ac:dyDescent="0.15">
      <c r="B57" s="122"/>
      <c r="C57" s="1215" t="s">
        <v>48</v>
      </c>
      <c r="D57" s="1215"/>
      <c r="E57" s="1216"/>
      <c r="F57" s="356">
        <v>1614</v>
      </c>
      <c r="G57" s="356">
        <v>1614</v>
      </c>
      <c r="H57" s="357">
        <v>1613</v>
      </c>
    </row>
    <row r="58" spans="2:8" ht="45.75" customHeight="1" x14ac:dyDescent="0.15">
      <c r="B58" s="123"/>
      <c r="C58" s="1203" t="s">
        <v>543</v>
      </c>
      <c r="D58" s="1204"/>
      <c r="E58" s="1205"/>
      <c r="F58" s="358">
        <v>918</v>
      </c>
      <c r="G58" s="358">
        <v>979</v>
      </c>
      <c r="H58" s="359">
        <v>1213</v>
      </c>
    </row>
    <row r="59" spans="2:8" ht="45.75" customHeight="1" x14ac:dyDescent="0.15">
      <c r="B59" s="123"/>
      <c r="C59" s="1203" t="s">
        <v>544</v>
      </c>
      <c r="D59" s="1204"/>
      <c r="E59" s="1205"/>
      <c r="F59" s="358">
        <v>199</v>
      </c>
      <c r="G59" s="358">
        <v>181</v>
      </c>
      <c r="H59" s="359">
        <v>169</v>
      </c>
    </row>
    <row r="60" spans="2:8" ht="45.75" customHeight="1" x14ac:dyDescent="0.15">
      <c r="B60" s="123"/>
      <c r="C60" s="1203" t="s">
        <v>547</v>
      </c>
      <c r="D60" s="1204"/>
      <c r="E60" s="1205"/>
      <c r="F60" s="358">
        <v>263</v>
      </c>
      <c r="G60" s="358">
        <v>263</v>
      </c>
      <c r="H60" s="359">
        <v>84</v>
      </c>
    </row>
    <row r="61" spans="2:8" ht="45.75" customHeight="1" x14ac:dyDescent="0.15">
      <c r="B61" s="123"/>
      <c r="C61" s="1203" t="s">
        <v>545</v>
      </c>
      <c r="D61" s="1204"/>
      <c r="E61" s="1205"/>
      <c r="F61" s="358">
        <v>166</v>
      </c>
      <c r="G61" s="358">
        <v>116</v>
      </c>
      <c r="H61" s="359">
        <v>66</v>
      </c>
    </row>
    <row r="62" spans="2:8" ht="45.75" customHeight="1" thickBot="1" x14ac:dyDescent="0.2">
      <c r="B62" s="124"/>
      <c r="C62" s="1206" t="s">
        <v>546</v>
      </c>
      <c r="D62" s="1207"/>
      <c r="E62" s="1208"/>
      <c r="F62" s="360">
        <v>51</v>
      </c>
      <c r="G62" s="360">
        <v>51</v>
      </c>
      <c r="H62" s="361">
        <v>51</v>
      </c>
    </row>
    <row r="63" spans="2:8" ht="52.5" customHeight="1" thickBot="1" x14ac:dyDescent="0.2">
      <c r="B63" s="125"/>
      <c r="C63" s="1209" t="s">
        <v>49</v>
      </c>
      <c r="D63" s="1209"/>
      <c r="E63" s="1210"/>
      <c r="F63" s="362">
        <v>5420</v>
      </c>
      <c r="G63" s="362">
        <v>4744</v>
      </c>
      <c r="H63" s="363">
        <v>4862</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sheetData>
  <sheetProtection algorithmName="SHA-512" hashValue="d6EsP+0CBp+3uQe+khD9Xl4oOEfsrQ+U3WgWBeRJCq68CkV8yZDK74+dAnFNMlgEZP6ccJ1NukOQ1Z7kGXOFaA==" saltValue="5zAOWqHoHn2BCasjGXnI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34264</v>
      </c>
      <c r="E3" s="144"/>
      <c r="F3" s="145">
        <v>76347</v>
      </c>
      <c r="G3" s="146"/>
      <c r="H3" s="147"/>
    </row>
    <row r="4" spans="1:8" x14ac:dyDescent="0.15">
      <c r="A4" s="148"/>
      <c r="B4" s="149"/>
      <c r="C4" s="150"/>
      <c r="D4" s="151">
        <v>22418</v>
      </c>
      <c r="E4" s="152"/>
      <c r="F4" s="153">
        <v>41762</v>
      </c>
      <c r="G4" s="154"/>
      <c r="H4" s="155"/>
    </row>
    <row r="5" spans="1:8" x14ac:dyDescent="0.15">
      <c r="A5" s="136" t="s">
        <v>518</v>
      </c>
      <c r="B5" s="141"/>
      <c r="C5" s="142"/>
      <c r="D5" s="143">
        <v>25223</v>
      </c>
      <c r="E5" s="144"/>
      <c r="F5" s="145">
        <v>71279</v>
      </c>
      <c r="G5" s="146"/>
      <c r="H5" s="147"/>
    </row>
    <row r="6" spans="1:8" x14ac:dyDescent="0.15">
      <c r="A6" s="148"/>
      <c r="B6" s="149"/>
      <c r="C6" s="150"/>
      <c r="D6" s="151">
        <v>14712</v>
      </c>
      <c r="E6" s="152"/>
      <c r="F6" s="153">
        <v>36731</v>
      </c>
      <c r="G6" s="154"/>
      <c r="H6" s="155"/>
    </row>
    <row r="7" spans="1:8" x14ac:dyDescent="0.15">
      <c r="A7" s="136" t="s">
        <v>519</v>
      </c>
      <c r="B7" s="141"/>
      <c r="C7" s="142"/>
      <c r="D7" s="143">
        <v>59213</v>
      </c>
      <c r="E7" s="144"/>
      <c r="F7" s="145">
        <v>74994</v>
      </c>
      <c r="G7" s="146"/>
      <c r="H7" s="147"/>
    </row>
    <row r="8" spans="1:8" x14ac:dyDescent="0.15">
      <c r="A8" s="148"/>
      <c r="B8" s="149"/>
      <c r="C8" s="150"/>
      <c r="D8" s="151">
        <v>34687</v>
      </c>
      <c r="E8" s="152"/>
      <c r="F8" s="153">
        <v>36188</v>
      </c>
      <c r="G8" s="154"/>
      <c r="H8" s="155"/>
    </row>
    <row r="9" spans="1:8" x14ac:dyDescent="0.15">
      <c r="A9" s="136" t="s">
        <v>520</v>
      </c>
      <c r="B9" s="141"/>
      <c r="C9" s="142"/>
      <c r="D9" s="143">
        <v>24035</v>
      </c>
      <c r="E9" s="144"/>
      <c r="F9" s="145">
        <v>71849</v>
      </c>
      <c r="G9" s="146"/>
      <c r="H9" s="147"/>
    </row>
    <row r="10" spans="1:8" x14ac:dyDescent="0.15">
      <c r="A10" s="148"/>
      <c r="B10" s="149"/>
      <c r="C10" s="150"/>
      <c r="D10" s="151">
        <v>9826</v>
      </c>
      <c r="E10" s="152"/>
      <c r="F10" s="153">
        <v>36144</v>
      </c>
      <c r="G10" s="154"/>
      <c r="H10" s="155"/>
    </row>
    <row r="11" spans="1:8" x14ac:dyDescent="0.15">
      <c r="A11" s="136" t="s">
        <v>521</v>
      </c>
      <c r="B11" s="141"/>
      <c r="C11" s="142"/>
      <c r="D11" s="143">
        <v>108008</v>
      </c>
      <c r="E11" s="144"/>
      <c r="F11" s="145">
        <v>82962</v>
      </c>
      <c r="G11" s="146"/>
      <c r="H11" s="147"/>
    </row>
    <row r="12" spans="1:8" x14ac:dyDescent="0.15">
      <c r="A12" s="148"/>
      <c r="B12" s="149"/>
      <c r="C12" s="156"/>
      <c r="D12" s="151">
        <v>11691</v>
      </c>
      <c r="E12" s="152"/>
      <c r="F12" s="153">
        <v>42835</v>
      </c>
      <c r="G12" s="154"/>
      <c r="H12" s="155"/>
    </row>
    <row r="13" spans="1:8" x14ac:dyDescent="0.15">
      <c r="A13" s="136"/>
      <c r="B13" s="141"/>
      <c r="C13" s="157"/>
      <c r="D13" s="158">
        <v>50149</v>
      </c>
      <c r="E13" s="159"/>
      <c r="F13" s="160">
        <v>75486</v>
      </c>
      <c r="G13" s="161"/>
      <c r="H13" s="147"/>
    </row>
    <row r="14" spans="1:8" x14ac:dyDescent="0.15">
      <c r="A14" s="148"/>
      <c r="B14" s="149"/>
      <c r="C14" s="150"/>
      <c r="D14" s="151">
        <v>18667</v>
      </c>
      <c r="E14" s="152"/>
      <c r="F14" s="153">
        <v>38732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3.69</v>
      </c>
      <c r="C19" s="162">
        <f>ROUND(VALUE(SUBSTITUTE(実質収支比率等に係る経年分析!G$48,"▲","-")),2)</f>
        <v>4.03</v>
      </c>
      <c r="D19" s="162">
        <f>ROUND(VALUE(SUBSTITUTE(実質収支比率等に係る経年分析!H$48,"▲","-")),2)</f>
        <v>6.61</v>
      </c>
      <c r="E19" s="162">
        <f>ROUND(VALUE(SUBSTITUTE(実質収支比率等に係る経年分析!I$48,"▲","-")),2)</f>
        <v>4.54</v>
      </c>
      <c r="F19" s="162">
        <f>ROUND(VALUE(SUBSTITUTE(実質収支比率等に係る経年分析!J$48,"▲","-")),2)</f>
        <v>3.14</v>
      </c>
    </row>
    <row r="20" spans="1:11" x14ac:dyDescent="0.15">
      <c r="A20" s="162" t="s">
        <v>53</v>
      </c>
      <c r="B20" s="162">
        <f>ROUND(VALUE(SUBSTITUTE(実質収支比率等に係る経年分析!F$47,"▲","-")),2)</f>
        <v>17.079999999999998</v>
      </c>
      <c r="C20" s="162">
        <f>ROUND(VALUE(SUBSTITUTE(実質収支比率等に係る経年分析!G$47,"▲","-")),2)</f>
        <v>28.03</v>
      </c>
      <c r="D20" s="162">
        <f>ROUND(VALUE(SUBSTITUTE(実質収支比率等に係る経年分析!H$47,"▲","-")),2)</f>
        <v>26.65</v>
      </c>
      <c r="E20" s="162">
        <f>ROUND(VALUE(SUBSTITUTE(実質収支比率等に係る経年分析!I$47,"▲","-")),2)</f>
        <v>20.98</v>
      </c>
      <c r="F20" s="162">
        <f>ROUND(VALUE(SUBSTITUTE(実質収支比率等に係る経年分析!J$47,"▲","-")),2)</f>
        <v>23.23</v>
      </c>
    </row>
    <row r="21" spans="1:11" x14ac:dyDescent="0.15">
      <c r="A21" s="162" t="s">
        <v>54</v>
      </c>
      <c r="B21" s="162">
        <f>IF(ISNUMBER(VALUE(SUBSTITUTE(実質収支比率等に係る経年分析!F$49,"▲","-"))),ROUND(VALUE(SUBSTITUTE(実質収支比率等に係る経年分析!F$49,"▲","-")),2),NA())</f>
        <v>2.09</v>
      </c>
      <c r="C21" s="162">
        <f>IF(ISNUMBER(VALUE(SUBSTITUTE(実質収支比率等に係る経年分析!G$49,"▲","-"))),ROUND(VALUE(SUBSTITUTE(実質収支比率等に係る経年分析!G$49,"▲","-")),2),NA())</f>
        <v>12.47</v>
      </c>
      <c r="D21" s="162">
        <f>IF(ISNUMBER(VALUE(SUBSTITUTE(実質収支比率等に係る経年分析!H$49,"▲","-"))),ROUND(VALUE(SUBSTITUTE(実質収支比率等に係る経年分析!H$49,"▲","-")),2),NA())</f>
        <v>0.83</v>
      </c>
      <c r="E21" s="162">
        <f>IF(ISNUMBER(VALUE(SUBSTITUTE(実質収支比率等に係る経年分析!I$49,"▲","-"))),ROUND(VALUE(SUBSTITUTE(実質収支比率等に係る経年分析!I$49,"▲","-")),2),NA())</f>
        <v>-6.91</v>
      </c>
      <c r="F21" s="162">
        <f>IF(ISNUMBER(VALUE(SUBSTITUTE(実質収支比率等に係る経年分析!J$49,"▲","-"))),ROUND(VALUE(SUBSTITUTE(実質収支比率等に係る経年分析!J$49,"▲","-")),2),NA())</f>
        <v>1.69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0.15</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1.71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0.14000000000000001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0.23</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1.56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1.62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1.65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2.0299999999999998</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3.49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4.03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4.53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3.13</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1.1299999999999999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2.21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3.77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4.2300000000000004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4.42</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10.14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9.67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9.8800000000000008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9.3699999999999992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8.67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2325</v>
      </c>
      <c r="E42" s="164"/>
      <c r="F42" s="164"/>
      <c r="G42" s="164">
        <f>'実質公債費比率（分子）の構造'!L$52</f>
        <v>2364</v>
      </c>
      <c r="H42" s="164"/>
      <c r="I42" s="164"/>
      <c r="J42" s="164">
        <f>'実質公債費比率（分子）の構造'!M$52</f>
        <v>2303</v>
      </c>
      <c r="K42" s="164"/>
      <c r="L42" s="164"/>
      <c r="M42" s="164">
        <f>'実質公債費比率（分子）の構造'!N$52</f>
        <v>2301</v>
      </c>
      <c r="N42" s="164"/>
      <c r="O42" s="164"/>
      <c r="P42" s="164">
        <f>'実質公債費比率（分子）の構造'!O$52</f>
        <v>2200</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f>'実質公債費比率（分子）の構造'!O$51</f>
        <v>6</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f>'実質公債費比率（分子）の構造'!O$50</f>
        <v>8</v>
      </c>
      <c r="O44" s="164"/>
      <c r="P44" s="164"/>
    </row>
    <row r="45" spans="1:16" x14ac:dyDescent="0.15">
      <c r="A45" s="164" t="s">
        <v>63</v>
      </c>
      <c r="B45" s="164">
        <f>'実質公債費比率（分子）の構造'!K$49</f>
        <v>508</v>
      </c>
      <c r="C45" s="164"/>
      <c r="D45" s="164"/>
      <c r="E45" s="164">
        <f>'実質公債費比率（分子）の構造'!L$49</f>
        <v>514</v>
      </c>
      <c r="F45" s="164"/>
      <c r="G45" s="164"/>
      <c r="H45" s="164">
        <f>'実質公債費比率（分子）の構造'!M$49</f>
        <v>502</v>
      </c>
      <c r="I45" s="164"/>
      <c r="J45" s="164"/>
      <c r="K45" s="164">
        <f>'実質公債費比率（分子）の構造'!N$49</f>
        <v>504</v>
      </c>
      <c r="L45" s="164"/>
      <c r="M45" s="164"/>
      <c r="N45" s="164">
        <f>'実質公債費比率（分子）の構造'!O$49</f>
        <v>500</v>
      </c>
      <c r="O45" s="164"/>
      <c r="P45" s="164"/>
    </row>
    <row r="46" spans="1:16" x14ac:dyDescent="0.15">
      <c r="A46" s="164" t="s">
        <v>64</v>
      </c>
      <c r="B46" s="164">
        <f>'実質公債費比率（分子）の構造'!K$48</f>
        <v>481</v>
      </c>
      <c r="C46" s="164"/>
      <c r="D46" s="164"/>
      <c r="E46" s="164">
        <f>'実質公債費比率（分子）の構造'!L$48</f>
        <v>447</v>
      </c>
      <c r="F46" s="164"/>
      <c r="G46" s="164"/>
      <c r="H46" s="164">
        <f>'実質公債費比率（分子）の構造'!M$48</f>
        <v>452</v>
      </c>
      <c r="I46" s="164"/>
      <c r="J46" s="164"/>
      <c r="K46" s="164">
        <f>'実質公債費比率（分子）の構造'!N$48</f>
        <v>455</v>
      </c>
      <c r="L46" s="164"/>
      <c r="M46" s="164"/>
      <c r="N46" s="164">
        <f>'実質公債費比率（分子）の構造'!O$48</f>
        <v>429</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2019</v>
      </c>
      <c r="C49" s="164"/>
      <c r="D49" s="164"/>
      <c r="E49" s="164">
        <f>'実質公債費比率（分子）の構造'!L$45</f>
        <v>2097</v>
      </c>
      <c r="F49" s="164"/>
      <c r="G49" s="164"/>
      <c r="H49" s="164">
        <f>'実質公債費比率（分子）の構造'!M$45</f>
        <v>2113</v>
      </c>
      <c r="I49" s="164"/>
      <c r="J49" s="164"/>
      <c r="K49" s="164">
        <f>'実質公債費比率（分子）の構造'!N$45</f>
        <v>2156</v>
      </c>
      <c r="L49" s="164"/>
      <c r="M49" s="164"/>
      <c r="N49" s="164">
        <f>'実質公債費比率（分子）の構造'!O$45</f>
        <v>2193</v>
      </c>
      <c r="O49" s="164"/>
      <c r="P49" s="164"/>
    </row>
    <row r="50" spans="1:16" x14ac:dyDescent="0.15">
      <c r="A50" s="164" t="s">
        <v>67</v>
      </c>
      <c r="B50" s="164" t="e">
        <f>NA()</f>
        <v>#N/A</v>
      </c>
      <c r="C50" s="164">
        <f>IF(ISNUMBER('実質公債費比率（分子）の構造'!K$53),'実質公債費比率（分子）の構造'!K$53,NA())</f>
        <v>683</v>
      </c>
      <c r="D50" s="164" t="e">
        <f>NA()</f>
        <v>#N/A</v>
      </c>
      <c r="E50" s="164" t="e">
        <f>NA()</f>
        <v>#N/A</v>
      </c>
      <c r="F50" s="164">
        <f>IF(ISNUMBER('実質公債費比率（分子）の構造'!L$53),'実質公債費比率（分子）の構造'!L$53,NA())</f>
        <v>694</v>
      </c>
      <c r="G50" s="164" t="e">
        <f>NA()</f>
        <v>#N/A</v>
      </c>
      <c r="H50" s="164" t="e">
        <f>NA()</f>
        <v>#N/A</v>
      </c>
      <c r="I50" s="164">
        <f>IF(ISNUMBER('実質公債費比率（分子）の構造'!M$53),'実質公債費比率（分子）の構造'!M$53,NA())</f>
        <v>764</v>
      </c>
      <c r="J50" s="164" t="e">
        <f>NA()</f>
        <v>#N/A</v>
      </c>
      <c r="K50" s="164" t="e">
        <f>NA()</f>
        <v>#N/A</v>
      </c>
      <c r="L50" s="164">
        <f>IF(ISNUMBER('実質公債費比率（分子）の構造'!N$53),'実質公債費比率（分子）の構造'!N$53,NA())</f>
        <v>814</v>
      </c>
      <c r="M50" s="164" t="e">
        <f>NA()</f>
        <v>#N/A</v>
      </c>
      <c r="N50" s="164" t="e">
        <f>NA()</f>
        <v>#N/A</v>
      </c>
      <c r="O50" s="164">
        <f>IF(ISNUMBER('実質公債費比率（分子）の構造'!O$53),'実質公債費比率（分子）の構造'!O$53,NA())</f>
        <v>936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21905</v>
      </c>
      <c r="E56" s="163"/>
      <c r="F56" s="163"/>
      <c r="G56" s="163">
        <f>'将来負担比率（分子）の構造'!J$52</f>
        <v>21245</v>
      </c>
      <c r="H56" s="163"/>
      <c r="I56" s="163"/>
      <c r="J56" s="163">
        <f>'将来負担比率（分子）の構造'!K$52</f>
        <v>20336</v>
      </c>
      <c r="K56" s="163"/>
      <c r="L56" s="163"/>
      <c r="M56" s="163">
        <f>'将来負担比率（分子）の構造'!L$52</f>
        <v>19055</v>
      </c>
      <c r="N56" s="163"/>
      <c r="O56" s="163"/>
      <c r="P56" s="163">
        <f>'将来負担比率（分子）の構造'!M$52</f>
        <v>17948</v>
      </c>
    </row>
    <row r="57" spans="1:16" x14ac:dyDescent="0.15">
      <c r="A57" s="163" t="s">
        <v>42</v>
      </c>
      <c r="B57" s="163"/>
      <c r="C57" s="163"/>
      <c r="D57" s="163">
        <f>'将来負担比率（分子）の構造'!I$51</f>
        <v>3774</v>
      </c>
      <c r="E57" s="163"/>
      <c r="F57" s="163"/>
      <c r="G57" s="163">
        <f>'将来負担比率（分子）の構造'!J$51</f>
        <v>3930</v>
      </c>
      <c r="H57" s="163"/>
      <c r="I57" s="163"/>
      <c r="J57" s="163">
        <f>'将来負担比率（分子）の構造'!K$51</f>
        <v>3456</v>
      </c>
      <c r="K57" s="163"/>
      <c r="L57" s="163"/>
      <c r="M57" s="163">
        <f>'将来負担比率（分子）の構造'!L$51</f>
        <v>3027</v>
      </c>
      <c r="N57" s="163"/>
      <c r="O57" s="163"/>
      <c r="P57" s="163">
        <f>'将来負担比率（分子）の構造'!M$51</f>
        <v>4352</v>
      </c>
    </row>
    <row r="58" spans="1:16" x14ac:dyDescent="0.15">
      <c r="A58" s="163" t="s">
        <v>41</v>
      </c>
      <c r="B58" s="163"/>
      <c r="C58" s="163"/>
      <c r="D58" s="163">
        <f>'将来負担比率（分子）の構造'!I$50</f>
        <v>6052</v>
      </c>
      <c r="E58" s="163"/>
      <c r="F58" s="163"/>
      <c r="G58" s="163">
        <f>'将来負担比率（分子）の構造'!J$50</f>
        <v>8052</v>
      </c>
      <c r="H58" s="163"/>
      <c r="I58" s="163"/>
      <c r="J58" s="163">
        <f>'将来負担比率（分子）の構造'!K$50</f>
        <v>7314</v>
      </c>
      <c r="K58" s="163"/>
      <c r="L58" s="163"/>
      <c r="M58" s="163">
        <f>'将来負担比率（分子）の構造'!L$50</f>
        <v>6426</v>
      </c>
      <c r="N58" s="163"/>
      <c r="O58" s="163"/>
      <c r="P58" s="163">
        <f>'将来負担比率（分子）の構造'!M$50</f>
        <v>6000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7</v>
      </c>
      <c r="C61" s="163"/>
      <c r="D61" s="163"/>
      <c r="E61" s="163">
        <f>'将来負担比率（分子）の構造'!J$46</f>
        <v>2</v>
      </c>
      <c r="F61" s="163"/>
      <c r="G61" s="163"/>
      <c r="H61" s="163">
        <f>'将来負担比率（分子）の構造'!K$46</f>
        <v>0</v>
      </c>
      <c r="I61" s="163"/>
      <c r="J61" s="163"/>
      <c r="K61" s="163" t="str">
        <f>'将来負担比率（分子）の構造'!L$46</f>
        <v>-</v>
      </c>
      <c r="L61" s="163"/>
      <c r="M61" s="163"/>
      <c r="N61" s="163">
        <f>'将来負担比率（分子）の構造'!M$46</f>
        <v>1</v>
      </c>
      <c r="O61" s="163"/>
      <c r="P61" s="163"/>
    </row>
    <row r="62" spans="1:16" x14ac:dyDescent="0.15">
      <c r="A62" s="163" t="s">
        <v>35</v>
      </c>
      <c r="B62" s="163">
        <f>'将来負担比率（分子）の構造'!I$45</f>
        <v>1337</v>
      </c>
      <c r="C62" s="163"/>
      <c r="D62" s="163"/>
      <c r="E62" s="163">
        <f>'将来負担比率（分子）の構造'!J$45</f>
        <v>1262</v>
      </c>
      <c r="F62" s="163"/>
      <c r="G62" s="163"/>
      <c r="H62" s="163">
        <f>'将来負担比率（分子）の構造'!K$45</f>
        <v>1290</v>
      </c>
      <c r="I62" s="163"/>
      <c r="J62" s="163"/>
      <c r="K62" s="163">
        <f>'将来負担比率（分子）の構造'!L$45</f>
        <v>1206</v>
      </c>
      <c r="L62" s="163"/>
      <c r="M62" s="163"/>
      <c r="N62" s="163">
        <f>'将来負担比率（分子）の構造'!M$45</f>
        <v>1191</v>
      </c>
      <c r="O62" s="163"/>
      <c r="P62" s="163"/>
    </row>
    <row r="63" spans="1:16" x14ac:dyDescent="0.15">
      <c r="A63" s="163" t="s">
        <v>34</v>
      </c>
      <c r="B63" s="163">
        <f>'将来負担比率（分子）の構造'!I$44</f>
        <v>6494</v>
      </c>
      <c r="C63" s="163"/>
      <c r="D63" s="163"/>
      <c r="E63" s="163">
        <f>'将来負担比率（分子）の構造'!J$44</f>
        <v>6413</v>
      </c>
      <c r="F63" s="163"/>
      <c r="G63" s="163"/>
      <c r="H63" s="163">
        <f>'将来負担比率（分子）の構造'!K$44</f>
        <v>6052</v>
      </c>
      <c r="I63" s="163"/>
      <c r="J63" s="163"/>
      <c r="K63" s="163">
        <f>'将来負担比率（分子）の構造'!L$44</f>
        <v>6038</v>
      </c>
      <c r="L63" s="163"/>
      <c r="M63" s="163"/>
      <c r="N63" s="163">
        <f>'将来負担比率（分子）の構造'!M$44</f>
        <v>6005</v>
      </c>
      <c r="O63" s="163"/>
      <c r="P63" s="163"/>
    </row>
    <row r="64" spans="1:16" x14ac:dyDescent="0.15">
      <c r="A64" s="163" t="s">
        <v>33</v>
      </c>
      <c r="B64" s="163">
        <f>'将来負担比率（分子）の構造'!I$43</f>
        <v>5692</v>
      </c>
      <c r="C64" s="163"/>
      <c r="D64" s="163"/>
      <c r="E64" s="163">
        <f>'将来負担比率（分子）の構造'!J$43</f>
        <v>4931</v>
      </c>
      <c r="F64" s="163"/>
      <c r="G64" s="163"/>
      <c r="H64" s="163">
        <f>'将来負担比率（分子）の構造'!K$43</f>
        <v>4404</v>
      </c>
      <c r="I64" s="163"/>
      <c r="J64" s="163"/>
      <c r="K64" s="163">
        <f>'将来負担比率（分子）の構造'!L$43</f>
        <v>3816</v>
      </c>
      <c r="L64" s="163"/>
      <c r="M64" s="163"/>
      <c r="N64" s="163">
        <f>'将来負担比率（分子）の構造'!M$43</f>
        <v>4433</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f>'将来負担比率（分子）の構造'!M$42</f>
        <v>913</v>
      </c>
      <c r="O65" s="163"/>
      <c r="P65" s="163"/>
    </row>
    <row r="66" spans="1:16" x14ac:dyDescent="0.15">
      <c r="A66" s="163" t="s">
        <v>31</v>
      </c>
      <c r="B66" s="163">
        <f>'将来負担比率（分子）の構造'!I$41</f>
        <v>22296</v>
      </c>
      <c r="C66" s="163"/>
      <c r="D66" s="163"/>
      <c r="E66" s="163">
        <f>'将来負担比率（分子）の構造'!J$41</f>
        <v>22053</v>
      </c>
      <c r="F66" s="163"/>
      <c r="G66" s="163"/>
      <c r="H66" s="163">
        <f>'将来負担比率（分子）の構造'!K$41</f>
        <v>21443</v>
      </c>
      <c r="I66" s="163"/>
      <c r="J66" s="163"/>
      <c r="K66" s="163">
        <f>'将来負担比率（分子）の構造'!L$41</f>
        <v>19878</v>
      </c>
      <c r="L66" s="163"/>
      <c r="M66" s="163"/>
      <c r="N66" s="163">
        <f>'将来負担比率（分子）の構造'!M$41</f>
        <v>21435</v>
      </c>
      <c r="O66" s="163"/>
      <c r="P66" s="163"/>
    </row>
    <row r="67" spans="1:16" x14ac:dyDescent="0.15">
      <c r="A67" s="163" t="s">
        <v>71</v>
      </c>
      <c r="B67" s="163" t="e">
        <f>NA()</f>
        <v>#N/A</v>
      </c>
      <c r="C67" s="163">
        <f>IF(ISNUMBER('将来負担比率（分子）の構造'!I$53), IF('将来負担比率（分子）の構造'!I$53 &lt; 0, 0, '将来負担比率（分子）の構造'!I$53), NA())</f>
        <v>4095</v>
      </c>
      <c r="D67" s="163" t="e">
        <f>NA()</f>
        <v>#N/A</v>
      </c>
      <c r="E67" s="163" t="e">
        <f>NA()</f>
        <v>#N/A</v>
      </c>
      <c r="F67" s="163">
        <f>IF(ISNUMBER('将来負担比率（分子）の構造'!J$53), IF('将来負担比率（分子）の構造'!J$53 &lt; 0, 0, '将来負担比率（分子）の構造'!J$53), NA())</f>
        <v>1432</v>
      </c>
      <c r="G67" s="163" t="e">
        <f>NA()</f>
        <v>#N/A</v>
      </c>
      <c r="H67" s="163" t="e">
        <f>NA()</f>
        <v>#N/A</v>
      </c>
      <c r="I67" s="163">
        <f>IF(ISNUMBER('将来負担比率（分子）の構造'!K$53), IF('将来負担比率（分子）の構造'!K$53 &lt; 0, 0, '将来負担比率（分子）の構造'!K$53), NA())</f>
        <v>2083</v>
      </c>
      <c r="J67" s="163" t="e">
        <f>NA()</f>
        <v>#N/A</v>
      </c>
      <c r="K67" s="163" t="e">
        <f>NA()</f>
        <v>#N/A</v>
      </c>
      <c r="L67" s="163">
        <f>IF(ISNUMBER('将来負担比率（分子）の構造'!L$53), IF('将来負担比率（分子）の構造'!L$53 &lt; 0, 0, '将来負担比率（分子）の構造'!L$53), NA())</f>
        <v>2430</v>
      </c>
      <c r="M67" s="163" t="e">
        <f>NA()</f>
        <v>#N/A</v>
      </c>
      <c r="N67" s="163" t="e">
        <f>NA()</f>
        <v>#N/A</v>
      </c>
      <c r="O67" s="163">
        <f>IF(ISNUMBER('将来負担比率（分子）の構造'!M$53), IF('将来負担比率（分子）の構造'!M$53 &lt; 0, 0, '将来負担比率（分子）の構造'!M$53), NA())</f>
        <v>5679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3514</v>
      </c>
      <c r="C72" s="167">
        <f>基金残高に係る経年分析!G55</f>
        <v>2837</v>
      </c>
      <c r="D72" s="167">
        <f>基金残高に係る経年分析!H55</f>
        <v>3249</v>
      </c>
    </row>
    <row r="73" spans="1:16" x14ac:dyDescent="0.15">
      <c r="A73" s="166" t="s">
        <v>74</v>
      </c>
      <c r="B73" s="167">
        <f>基金残高に係る経年分析!F56</f>
        <v>292</v>
      </c>
      <c r="C73" s="167">
        <f>基金残高に係る経年分析!G56</f>
        <v>292</v>
      </c>
      <c r="D73" s="167" t="str">
        <f>基金残高に係る経年分析!H56</f>
        <v>-</v>
      </c>
    </row>
    <row r="74" spans="1:16" x14ac:dyDescent="0.15">
      <c r="A74" s="166" t="s">
        <v>75</v>
      </c>
      <c r="B74" s="167">
        <f>基金残高に係る経年分析!F57</f>
        <v>1614</v>
      </c>
      <c r="C74" s="167">
        <f>基金残高に係る経年分析!G57</f>
        <v>1614</v>
      </c>
      <c r="D74" s="167">
        <f>基金残高に係る経年分析!H57</f>
        <v>1613</v>
      </c>
    </row>
  </sheetData>
  <sheetProtection algorithmName="SHA-512" hashValue="B+CFklxldhTQhLz7vVhlFqF76gcf6per/cDGSxyXgtWD7QSX11aT4RvtnDjEDGJXN5UPfvNMkiA8Pp6W8DpsqQ==" saltValue="GmyHFpTQiiDMzIokCxfb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9558142</v>
      </c>
      <c r="S5" s="613"/>
      <c r="T5" s="613"/>
      <c r="U5" s="613"/>
      <c r="V5" s="613"/>
      <c r="W5" s="613"/>
      <c r="X5" s="613"/>
      <c r="Y5" s="614"/>
      <c r="Z5" s="615">
        <v>29.9</v>
      </c>
      <c r="AA5" s="615"/>
      <c r="AB5" s="615"/>
      <c r="AC5" s="615"/>
      <c r="AD5" s="616">
        <v>9085039</v>
      </c>
      <c r="AE5" s="616"/>
      <c r="AF5" s="616"/>
      <c r="AG5" s="616"/>
      <c r="AH5" s="616"/>
      <c r="AI5" s="616"/>
      <c r="AJ5" s="616"/>
      <c r="AK5" s="616"/>
      <c r="AL5" s="617">
        <v>62.7</v>
      </c>
      <c r="AM5" s="618"/>
      <c r="AN5" s="618"/>
      <c r="AO5" s="619"/>
      <c r="AP5" s="609" t="s">
        <v>216</v>
      </c>
      <c r="AQ5" s="610"/>
      <c r="AR5" s="610"/>
      <c r="AS5" s="610"/>
      <c r="AT5" s="610"/>
      <c r="AU5" s="610"/>
      <c r="AV5" s="610"/>
      <c r="AW5" s="610"/>
      <c r="AX5" s="610"/>
      <c r="AY5" s="610"/>
      <c r="AZ5" s="610"/>
      <c r="BA5" s="610"/>
      <c r="BB5" s="610"/>
      <c r="BC5" s="610"/>
      <c r="BD5" s="610"/>
      <c r="BE5" s="610"/>
      <c r="BF5" s="611"/>
      <c r="BG5" s="623">
        <v>9085039</v>
      </c>
      <c r="BH5" s="624"/>
      <c r="BI5" s="624"/>
      <c r="BJ5" s="624"/>
      <c r="BK5" s="624"/>
      <c r="BL5" s="624"/>
      <c r="BM5" s="624"/>
      <c r="BN5" s="625"/>
      <c r="BO5" s="626">
        <v>95.1</v>
      </c>
      <c r="BP5" s="626"/>
      <c r="BQ5" s="626"/>
      <c r="BR5" s="626"/>
      <c r="BS5" s="627">
        <v>318205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260703</v>
      </c>
      <c r="S6" s="624"/>
      <c r="T6" s="624"/>
      <c r="U6" s="624"/>
      <c r="V6" s="624"/>
      <c r="W6" s="624"/>
      <c r="X6" s="624"/>
      <c r="Y6" s="625"/>
      <c r="Z6" s="626">
        <v>0.8</v>
      </c>
      <c r="AA6" s="626"/>
      <c r="AB6" s="626"/>
      <c r="AC6" s="626"/>
      <c r="AD6" s="627">
        <v>260703</v>
      </c>
      <c r="AE6" s="627"/>
      <c r="AF6" s="627"/>
      <c r="AG6" s="627"/>
      <c r="AH6" s="627"/>
      <c r="AI6" s="627"/>
      <c r="AJ6" s="627"/>
      <c r="AK6" s="627"/>
      <c r="AL6" s="628">
        <v>1.8</v>
      </c>
      <c r="AM6" s="629"/>
      <c r="AN6" s="629"/>
      <c r="AO6" s="630"/>
      <c r="AP6" s="620" t="s">
        <v>221</v>
      </c>
      <c r="AQ6" s="621"/>
      <c r="AR6" s="621"/>
      <c r="AS6" s="621"/>
      <c r="AT6" s="621"/>
      <c r="AU6" s="621"/>
      <c r="AV6" s="621"/>
      <c r="AW6" s="621"/>
      <c r="AX6" s="621"/>
      <c r="AY6" s="621"/>
      <c r="AZ6" s="621"/>
      <c r="BA6" s="621"/>
      <c r="BB6" s="621"/>
      <c r="BC6" s="621"/>
      <c r="BD6" s="621"/>
      <c r="BE6" s="621"/>
      <c r="BF6" s="622"/>
      <c r="BG6" s="623">
        <v>9085039</v>
      </c>
      <c r="BH6" s="624"/>
      <c r="BI6" s="624"/>
      <c r="BJ6" s="624"/>
      <c r="BK6" s="624"/>
      <c r="BL6" s="624"/>
      <c r="BM6" s="624"/>
      <c r="BN6" s="625"/>
      <c r="BO6" s="626">
        <v>95.1</v>
      </c>
      <c r="BP6" s="626"/>
      <c r="BQ6" s="626"/>
      <c r="BR6" s="626"/>
      <c r="BS6" s="627">
        <v>318205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193769</v>
      </c>
      <c r="CS6" s="624"/>
      <c r="CT6" s="624"/>
      <c r="CU6" s="624"/>
      <c r="CV6" s="624"/>
      <c r="CW6" s="624"/>
      <c r="CX6" s="624"/>
      <c r="CY6" s="625"/>
      <c r="CZ6" s="617">
        <v>0.6</v>
      </c>
      <c r="DA6" s="618"/>
      <c r="DB6" s="618"/>
      <c r="DC6" s="634"/>
      <c r="DD6" s="632">
        <v>1625</v>
      </c>
      <c r="DE6" s="624"/>
      <c r="DF6" s="624"/>
      <c r="DG6" s="624"/>
      <c r="DH6" s="624"/>
      <c r="DI6" s="624"/>
      <c r="DJ6" s="624"/>
      <c r="DK6" s="624"/>
      <c r="DL6" s="624"/>
      <c r="DM6" s="624"/>
      <c r="DN6" s="624"/>
      <c r="DO6" s="624"/>
      <c r="DP6" s="625"/>
      <c r="DQ6" s="632">
        <v>193769</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3281</v>
      </c>
      <c r="S7" s="624"/>
      <c r="T7" s="624"/>
      <c r="U7" s="624"/>
      <c r="V7" s="624"/>
      <c r="W7" s="624"/>
      <c r="X7" s="624"/>
      <c r="Y7" s="625"/>
      <c r="Z7" s="626">
        <v>0</v>
      </c>
      <c r="AA7" s="626"/>
      <c r="AB7" s="626"/>
      <c r="AC7" s="626"/>
      <c r="AD7" s="627">
        <v>3281</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4478725</v>
      </c>
      <c r="BH7" s="624"/>
      <c r="BI7" s="624"/>
      <c r="BJ7" s="624"/>
      <c r="BK7" s="624"/>
      <c r="BL7" s="624"/>
      <c r="BM7" s="624"/>
      <c r="BN7" s="625"/>
      <c r="BO7" s="626">
        <v>46.9</v>
      </c>
      <c r="BP7" s="626"/>
      <c r="BQ7" s="626"/>
      <c r="BR7" s="626"/>
      <c r="BS7" s="627">
        <v>318205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5332625</v>
      </c>
      <c r="CS7" s="624"/>
      <c r="CT7" s="624"/>
      <c r="CU7" s="624"/>
      <c r="CV7" s="624"/>
      <c r="CW7" s="624"/>
      <c r="CX7" s="624"/>
      <c r="CY7" s="625"/>
      <c r="CZ7" s="626">
        <v>17</v>
      </c>
      <c r="DA7" s="626"/>
      <c r="DB7" s="626"/>
      <c r="DC7" s="626"/>
      <c r="DD7" s="632">
        <v>27569</v>
      </c>
      <c r="DE7" s="624"/>
      <c r="DF7" s="624"/>
      <c r="DG7" s="624"/>
      <c r="DH7" s="624"/>
      <c r="DI7" s="624"/>
      <c r="DJ7" s="624"/>
      <c r="DK7" s="624"/>
      <c r="DL7" s="624"/>
      <c r="DM7" s="624"/>
      <c r="DN7" s="624"/>
      <c r="DO7" s="624"/>
      <c r="DP7" s="625"/>
      <c r="DQ7" s="632">
        <v>2613203</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66582</v>
      </c>
      <c r="S8" s="624"/>
      <c r="T8" s="624"/>
      <c r="U8" s="624"/>
      <c r="V8" s="624"/>
      <c r="W8" s="624"/>
      <c r="X8" s="624"/>
      <c r="Y8" s="625"/>
      <c r="Z8" s="626">
        <v>0.2</v>
      </c>
      <c r="AA8" s="626"/>
      <c r="AB8" s="626"/>
      <c r="AC8" s="626"/>
      <c r="AD8" s="627">
        <v>66582</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85835</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9690364</v>
      </c>
      <c r="CS8" s="624"/>
      <c r="CT8" s="624"/>
      <c r="CU8" s="624"/>
      <c r="CV8" s="624"/>
      <c r="CW8" s="624"/>
      <c r="CX8" s="624"/>
      <c r="CY8" s="625"/>
      <c r="CZ8" s="626">
        <v>30.9</v>
      </c>
      <c r="DA8" s="626"/>
      <c r="DB8" s="626"/>
      <c r="DC8" s="626"/>
      <c r="DD8" s="632">
        <v>273359</v>
      </c>
      <c r="DE8" s="624"/>
      <c r="DF8" s="624"/>
      <c r="DG8" s="624"/>
      <c r="DH8" s="624"/>
      <c r="DI8" s="624"/>
      <c r="DJ8" s="624"/>
      <c r="DK8" s="624"/>
      <c r="DL8" s="624"/>
      <c r="DM8" s="624"/>
      <c r="DN8" s="624"/>
      <c r="DO8" s="624"/>
      <c r="DP8" s="625"/>
      <c r="DQ8" s="632">
        <v>4638897</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93016</v>
      </c>
      <c r="S9" s="624"/>
      <c r="T9" s="624"/>
      <c r="U9" s="624"/>
      <c r="V9" s="624"/>
      <c r="W9" s="624"/>
      <c r="X9" s="624"/>
      <c r="Y9" s="625"/>
      <c r="Z9" s="626">
        <v>0.3</v>
      </c>
      <c r="AA9" s="626"/>
      <c r="AB9" s="626"/>
      <c r="AC9" s="626"/>
      <c r="AD9" s="627">
        <v>93016</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3132194</v>
      </c>
      <c r="BH9" s="624"/>
      <c r="BI9" s="624"/>
      <c r="BJ9" s="624"/>
      <c r="BK9" s="624"/>
      <c r="BL9" s="624"/>
      <c r="BM9" s="624"/>
      <c r="BN9" s="625"/>
      <c r="BO9" s="626">
        <v>32.799999999999997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1377077</v>
      </c>
      <c r="CS9" s="624"/>
      <c r="CT9" s="624"/>
      <c r="CU9" s="624"/>
      <c r="CV9" s="624"/>
      <c r="CW9" s="624"/>
      <c r="CX9" s="624"/>
      <c r="CY9" s="625"/>
      <c r="CZ9" s="626">
        <v>4.4000000000000004</v>
      </c>
      <c r="DA9" s="626"/>
      <c r="DB9" s="626"/>
      <c r="DC9" s="626"/>
      <c r="DD9" s="632">
        <v>15138</v>
      </c>
      <c r="DE9" s="624"/>
      <c r="DF9" s="624"/>
      <c r="DG9" s="624"/>
      <c r="DH9" s="624"/>
      <c r="DI9" s="624"/>
      <c r="DJ9" s="624"/>
      <c r="DK9" s="624"/>
      <c r="DL9" s="624"/>
      <c r="DM9" s="624"/>
      <c r="DN9" s="624"/>
      <c r="DO9" s="624"/>
      <c r="DP9" s="625"/>
      <c r="DQ9" s="632">
        <v>1053808</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146908</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1251914</v>
      </c>
      <c r="S11" s="624"/>
      <c r="T11" s="624"/>
      <c r="U11" s="624"/>
      <c r="V11" s="624"/>
      <c r="W11" s="624"/>
      <c r="X11" s="624"/>
      <c r="Y11" s="625"/>
      <c r="Z11" s="628">
        <v>3.9</v>
      </c>
      <c r="AA11" s="629"/>
      <c r="AB11" s="629"/>
      <c r="AC11" s="635"/>
      <c r="AD11" s="632">
        <v>1251914</v>
      </c>
      <c r="AE11" s="624"/>
      <c r="AF11" s="624"/>
      <c r="AG11" s="624"/>
      <c r="AH11" s="624"/>
      <c r="AI11" s="624"/>
      <c r="AJ11" s="624"/>
      <c r="AK11" s="625"/>
      <c r="AL11" s="628">
        <v>8.6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1113788</v>
      </c>
      <c r="BH11" s="624"/>
      <c r="BI11" s="624"/>
      <c r="BJ11" s="624"/>
      <c r="BK11" s="624"/>
      <c r="BL11" s="624"/>
      <c r="BM11" s="624"/>
      <c r="BN11" s="625"/>
      <c r="BO11" s="626">
        <v>11.7</v>
      </c>
      <c r="BP11" s="626"/>
      <c r="BQ11" s="626"/>
      <c r="BR11" s="626"/>
      <c r="BS11" s="627">
        <v>318205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481252</v>
      </c>
      <c r="CS11" s="624"/>
      <c r="CT11" s="624"/>
      <c r="CU11" s="624"/>
      <c r="CV11" s="624"/>
      <c r="CW11" s="624"/>
      <c r="CX11" s="624"/>
      <c r="CY11" s="625"/>
      <c r="CZ11" s="626">
        <v>1.5</v>
      </c>
      <c r="DA11" s="626"/>
      <c r="DB11" s="626"/>
      <c r="DC11" s="626"/>
      <c r="DD11" s="632">
        <v>52598</v>
      </c>
      <c r="DE11" s="624"/>
      <c r="DF11" s="624"/>
      <c r="DG11" s="624"/>
      <c r="DH11" s="624"/>
      <c r="DI11" s="624"/>
      <c r="DJ11" s="624"/>
      <c r="DK11" s="624"/>
      <c r="DL11" s="624"/>
      <c r="DM11" s="624"/>
      <c r="DN11" s="624"/>
      <c r="DO11" s="624"/>
      <c r="DP11" s="625"/>
      <c r="DQ11" s="632">
        <v>320421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106120</v>
      </c>
      <c r="S12" s="624"/>
      <c r="T12" s="624"/>
      <c r="U12" s="624"/>
      <c r="V12" s="624"/>
      <c r="W12" s="624"/>
      <c r="X12" s="624"/>
      <c r="Y12" s="625"/>
      <c r="Z12" s="626">
        <v>0.3</v>
      </c>
      <c r="AA12" s="626"/>
      <c r="AB12" s="626"/>
      <c r="AC12" s="626"/>
      <c r="AD12" s="627">
        <v>106120</v>
      </c>
      <c r="AE12" s="627"/>
      <c r="AF12" s="627"/>
      <c r="AG12" s="627"/>
      <c r="AH12" s="627"/>
      <c r="AI12" s="627"/>
      <c r="AJ12" s="627"/>
      <c r="AK12" s="627"/>
      <c r="AL12" s="628">
        <v>0.7</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4104075</v>
      </c>
      <c r="BH12" s="624"/>
      <c r="BI12" s="624"/>
      <c r="BJ12" s="624"/>
      <c r="BK12" s="624"/>
      <c r="BL12" s="624"/>
      <c r="BM12" s="624"/>
      <c r="BN12" s="625"/>
      <c r="BO12" s="626">
        <v>42.9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76284</v>
      </c>
      <c r="CS12" s="624"/>
      <c r="CT12" s="624"/>
      <c r="CU12" s="624"/>
      <c r="CV12" s="624"/>
      <c r="CW12" s="624"/>
      <c r="CX12" s="624"/>
      <c r="CY12" s="625"/>
      <c r="CZ12" s="626">
        <v>0.2</v>
      </c>
      <c r="DA12" s="626"/>
      <c r="DB12" s="626"/>
      <c r="DC12" s="626"/>
      <c r="DD12" s="632" t="s">
        <v>122</v>
      </c>
      <c r="DE12" s="624"/>
      <c r="DF12" s="624"/>
      <c r="DG12" s="624"/>
      <c r="DH12" s="624"/>
      <c r="DI12" s="624"/>
      <c r="DJ12" s="624"/>
      <c r="DK12" s="624"/>
      <c r="DL12" s="624"/>
      <c r="DM12" s="624"/>
      <c r="DN12" s="624"/>
      <c r="DO12" s="624"/>
      <c r="DP12" s="625"/>
      <c r="DQ12" s="632">
        <v>66076</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4103718</v>
      </c>
      <c r="BH13" s="624"/>
      <c r="BI13" s="624"/>
      <c r="BJ13" s="624"/>
      <c r="BK13" s="624"/>
      <c r="BL13" s="624"/>
      <c r="BM13" s="624"/>
      <c r="BN13" s="625"/>
      <c r="BO13" s="626">
        <v>42.9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3413912</v>
      </c>
      <c r="CS13" s="624"/>
      <c r="CT13" s="624"/>
      <c r="CU13" s="624"/>
      <c r="CV13" s="624"/>
      <c r="CW13" s="624"/>
      <c r="CX13" s="624"/>
      <c r="CY13" s="625"/>
      <c r="CZ13" s="626">
        <v>10.9</v>
      </c>
      <c r="DA13" s="626"/>
      <c r="DB13" s="626"/>
      <c r="DC13" s="626"/>
      <c r="DD13" s="632">
        <v>1223588</v>
      </c>
      <c r="DE13" s="624"/>
      <c r="DF13" s="624"/>
      <c r="DG13" s="624"/>
      <c r="DH13" s="624"/>
      <c r="DI13" s="624"/>
      <c r="DJ13" s="624"/>
      <c r="DK13" s="624"/>
      <c r="DL13" s="624"/>
      <c r="DM13" s="624"/>
      <c r="DN13" s="624"/>
      <c r="DO13" s="624"/>
      <c r="DP13" s="625"/>
      <c r="DQ13" s="632">
        <v>1971382</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173107</v>
      </c>
      <c r="BH14" s="624"/>
      <c r="BI14" s="624"/>
      <c r="BJ14" s="624"/>
      <c r="BK14" s="624"/>
      <c r="BL14" s="624"/>
      <c r="BM14" s="624"/>
      <c r="BN14" s="625"/>
      <c r="BO14" s="626">
        <v>1.8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1059250</v>
      </c>
      <c r="CS14" s="624"/>
      <c r="CT14" s="624"/>
      <c r="CU14" s="624"/>
      <c r="CV14" s="624"/>
      <c r="CW14" s="624"/>
      <c r="CX14" s="624"/>
      <c r="CY14" s="625"/>
      <c r="CZ14" s="626">
        <v>3.4</v>
      </c>
      <c r="DA14" s="626"/>
      <c r="DB14" s="626"/>
      <c r="DC14" s="626"/>
      <c r="DD14" s="632">
        <v>26659</v>
      </c>
      <c r="DE14" s="624"/>
      <c r="DF14" s="624"/>
      <c r="DG14" s="624"/>
      <c r="DH14" s="624"/>
      <c r="DI14" s="624"/>
      <c r="DJ14" s="624"/>
      <c r="DK14" s="624"/>
      <c r="DL14" s="624"/>
      <c r="DM14" s="624"/>
      <c r="DN14" s="624"/>
      <c r="DO14" s="624"/>
      <c r="DP14" s="625"/>
      <c r="DQ14" s="632">
        <v>910027</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30464</v>
      </c>
      <c r="S15" s="624"/>
      <c r="T15" s="624"/>
      <c r="U15" s="624"/>
      <c r="V15" s="624"/>
      <c r="W15" s="624"/>
      <c r="X15" s="624"/>
      <c r="Y15" s="625"/>
      <c r="Z15" s="626">
        <v>0.1</v>
      </c>
      <c r="AA15" s="626"/>
      <c r="AB15" s="626"/>
      <c r="AC15" s="626"/>
      <c r="AD15" s="627">
        <v>30464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329132</v>
      </c>
      <c r="BH15" s="624"/>
      <c r="BI15" s="624"/>
      <c r="BJ15" s="624"/>
      <c r="BK15" s="624"/>
      <c r="BL15" s="624"/>
      <c r="BM15" s="624"/>
      <c r="BN15" s="625"/>
      <c r="BO15" s="626">
        <v>3.4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7569167</v>
      </c>
      <c r="CS15" s="624"/>
      <c r="CT15" s="624"/>
      <c r="CU15" s="624"/>
      <c r="CV15" s="624"/>
      <c r="CW15" s="624"/>
      <c r="CX15" s="624"/>
      <c r="CY15" s="625"/>
      <c r="CZ15" s="626">
        <v>24.1</v>
      </c>
      <c r="DA15" s="626"/>
      <c r="DB15" s="626"/>
      <c r="DC15" s="626"/>
      <c r="DD15" s="632">
        <v>4158230</v>
      </c>
      <c r="DE15" s="624"/>
      <c r="DF15" s="624"/>
      <c r="DG15" s="624"/>
      <c r="DH15" s="624"/>
      <c r="DI15" s="624"/>
      <c r="DJ15" s="624"/>
      <c r="DK15" s="624"/>
      <c r="DL15" s="624"/>
      <c r="DM15" s="624"/>
      <c r="DN15" s="624"/>
      <c r="DO15" s="624"/>
      <c r="DP15" s="625"/>
      <c r="DQ15" s="632">
        <v>3083100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121198</v>
      </c>
      <c r="S16" s="624"/>
      <c r="T16" s="624"/>
      <c r="U16" s="624"/>
      <c r="V16" s="624"/>
      <c r="W16" s="624"/>
      <c r="X16" s="624"/>
      <c r="Y16" s="625"/>
      <c r="Z16" s="626">
        <v>0.4</v>
      </c>
      <c r="AA16" s="626"/>
      <c r="AB16" s="626"/>
      <c r="AC16" s="626"/>
      <c r="AD16" s="627">
        <v>121198</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351425</v>
      </c>
      <c r="S17" s="624"/>
      <c r="T17" s="624"/>
      <c r="U17" s="624"/>
      <c r="V17" s="624"/>
      <c r="W17" s="624"/>
      <c r="X17" s="624"/>
      <c r="Y17" s="625"/>
      <c r="Z17" s="626">
        <v>1.1000000000000001</v>
      </c>
      <c r="AA17" s="626"/>
      <c r="AB17" s="626"/>
      <c r="AC17" s="626"/>
      <c r="AD17" s="627">
        <v>351425</v>
      </c>
      <c r="AE17" s="627"/>
      <c r="AF17" s="627"/>
      <c r="AG17" s="627"/>
      <c r="AH17" s="627"/>
      <c r="AI17" s="627"/>
      <c r="AJ17" s="627"/>
      <c r="AK17" s="627"/>
      <c r="AL17" s="628">
        <v>2.4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2199222</v>
      </c>
      <c r="CS17" s="624"/>
      <c r="CT17" s="624"/>
      <c r="CU17" s="624"/>
      <c r="CV17" s="624"/>
      <c r="CW17" s="624"/>
      <c r="CX17" s="624"/>
      <c r="CY17" s="625"/>
      <c r="CZ17" s="626">
        <v>7</v>
      </c>
      <c r="DA17" s="626"/>
      <c r="DB17" s="626"/>
      <c r="DC17" s="626"/>
      <c r="DD17" s="632" t="s">
        <v>122</v>
      </c>
      <c r="DE17" s="624"/>
      <c r="DF17" s="624"/>
      <c r="DG17" s="624"/>
      <c r="DH17" s="624"/>
      <c r="DI17" s="624"/>
      <c r="DJ17" s="624"/>
      <c r="DK17" s="624"/>
      <c r="DL17" s="624"/>
      <c r="DM17" s="624"/>
      <c r="DN17" s="624"/>
      <c r="DO17" s="624"/>
      <c r="DP17" s="625"/>
      <c r="DQ17" s="632">
        <v>2136331</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78762</v>
      </c>
      <c r="S18" s="624"/>
      <c r="T18" s="624"/>
      <c r="U18" s="624"/>
      <c r="V18" s="624"/>
      <c r="W18" s="624"/>
      <c r="X18" s="624"/>
      <c r="Y18" s="625"/>
      <c r="Z18" s="626">
        <v>0.2</v>
      </c>
      <c r="AA18" s="626"/>
      <c r="AB18" s="626"/>
      <c r="AC18" s="626"/>
      <c r="AD18" s="627">
        <v>78762</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258132</v>
      </c>
      <c r="S19" s="624"/>
      <c r="T19" s="624"/>
      <c r="U19" s="624"/>
      <c r="V19" s="624"/>
      <c r="W19" s="624"/>
      <c r="X19" s="624"/>
      <c r="Y19" s="625"/>
      <c r="Z19" s="626">
        <v>0.8</v>
      </c>
      <c r="AA19" s="626"/>
      <c r="AB19" s="626"/>
      <c r="AC19" s="626"/>
      <c r="AD19" s="627">
        <v>258132</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473103</v>
      </c>
      <c r="BH19" s="624"/>
      <c r="BI19" s="624"/>
      <c r="BJ19" s="624"/>
      <c r="BK19" s="624"/>
      <c r="BL19" s="624"/>
      <c r="BM19" s="624"/>
      <c r="BN19" s="625"/>
      <c r="BO19" s="626">
        <v>4.9000000000000004</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14531</v>
      </c>
      <c r="S20" s="624"/>
      <c r="T20" s="624"/>
      <c r="U20" s="624"/>
      <c r="V20" s="624"/>
      <c r="W20" s="624"/>
      <c r="X20" s="624"/>
      <c r="Y20" s="625"/>
      <c r="Z20" s="626">
        <v>0</v>
      </c>
      <c r="AA20" s="626"/>
      <c r="AB20" s="626"/>
      <c r="AC20" s="626"/>
      <c r="AD20" s="627">
        <v>14531</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473103</v>
      </c>
      <c r="BH20" s="624"/>
      <c r="BI20" s="624"/>
      <c r="BJ20" s="624"/>
      <c r="BK20" s="624"/>
      <c r="BL20" s="624"/>
      <c r="BM20" s="624"/>
      <c r="BN20" s="625"/>
      <c r="BO20" s="626">
        <v>4.9000000000000004</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31392922</v>
      </c>
      <c r="CS20" s="624"/>
      <c r="CT20" s="624"/>
      <c r="CU20" s="624"/>
      <c r="CV20" s="624"/>
      <c r="CW20" s="624"/>
      <c r="CX20" s="624"/>
      <c r="CY20" s="625"/>
      <c r="CZ20" s="626">
        <v>100</v>
      </c>
      <c r="DA20" s="626"/>
      <c r="DB20" s="626"/>
      <c r="DC20" s="626"/>
      <c r="DD20" s="632">
        <v>5778766</v>
      </c>
      <c r="DE20" s="624"/>
      <c r="DF20" s="624"/>
      <c r="DG20" s="624"/>
      <c r="DH20" s="624"/>
      <c r="DI20" s="624"/>
      <c r="DJ20" s="624"/>
      <c r="DK20" s="624"/>
      <c r="DL20" s="624"/>
      <c r="DM20" s="624"/>
      <c r="DN20" s="624"/>
      <c r="DO20" s="624"/>
      <c r="DP20" s="625"/>
      <c r="DQ20" s="632">
        <v>16987014</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3353902</v>
      </c>
      <c r="S21" s="624"/>
      <c r="T21" s="624"/>
      <c r="U21" s="624"/>
      <c r="V21" s="624"/>
      <c r="W21" s="624"/>
      <c r="X21" s="624"/>
      <c r="Y21" s="625"/>
      <c r="Z21" s="626">
        <v>10.5</v>
      </c>
      <c r="AA21" s="626"/>
      <c r="AB21" s="626"/>
      <c r="AC21" s="626"/>
      <c r="AD21" s="627">
        <v>3020458</v>
      </c>
      <c r="AE21" s="627"/>
      <c r="AF21" s="627"/>
      <c r="AG21" s="627"/>
      <c r="AH21" s="627"/>
      <c r="AI21" s="627"/>
      <c r="AJ21" s="627"/>
      <c r="AK21" s="627"/>
      <c r="AL21" s="628">
        <v>20.8</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3020458</v>
      </c>
      <c r="S22" s="624"/>
      <c r="T22" s="624"/>
      <c r="U22" s="624"/>
      <c r="V22" s="624"/>
      <c r="W22" s="624"/>
      <c r="X22" s="624"/>
      <c r="Y22" s="625"/>
      <c r="Z22" s="626">
        <v>9.5</v>
      </c>
      <c r="AA22" s="626"/>
      <c r="AB22" s="626"/>
      <c r="AC22" s="626"/>
      <c r="AD22" s="627">
        <v>3020458</v>
      </c>
      <c r="AE22" s="627"/>
      <c r="AF22" s="627"/>
      <c r="AG22" s="627"/>
      <c r="AH22" s="627"/>
      <c r="AI22" s="627"/>
      <c r="AJ22" s="627"/>
      <c r="AK22" s="627"/>
      <c r="AL22" s="628">
        <v>20.8</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332583</v>
      </c>
      <c r="S23" s="624"/>
      <c r="T23" s="624"/>
      <c r="U23" s="624"/>
      <c r="V23" s="624"/>
      <c r="W23" s="624"/>
      <c r="X23" s="624"/>
      <c r="Y23" s="625"/>
      <c r="Z23" s="626">
        <v>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473103</v>
      </c>
      <c r="BH23" s="624"/>
      <c r="BI23" s="624"/>
      <c r="BJ23" s="624"/>
      <c r="BK23" s="624"/>
      <c r="BL23" s="624"/>
      <c r="BM23" s="624"/>
      <c r="BN23" s="625"/>
      <c r="BO23" s="626">
        <v>4.9000000000000004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861</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12421274</v>
      </c>
      <c r="CS24" s="613"/>
      <c r="CT24" s="613"/>
      <c r="CU24" s="613"/>
      <c r="CV24" s="613"/>
      <c r="CW24" s="613"/>
      <c r="CX24" s="613"/>
      <c r="CY24" s="614"/>
      <c r="CZ24" s="617">
        <v>39.6</v>
      </c>
      <c r="DA24" s="618"/>
      <c r="DB24" s="618"/>
      <c r="DC24" s="634"/>
      <c r="DD24" s="653">
        <v>7636739</v>
      </c>
      <c r="DE24" s="613"/>
      <c r="DF24" s="613"/>
      <c r="DG24" s="613"/>
      <c r="DH24" s="613"/>
      <c r="DI24" s="613"/>
      <c r="DJ24" s="613"/>
      <c r="DK24" s="614"/>
      <c r="DL24" s="653">
        <v>6858065</v>
      </c>
      <c r="DM24" s="613"/>
      <c r="DN24" s="613"/>
      <c r="DO24" s="613"/>
      <c r="DP24" s="613"/>
      <c r="DQ24" s="613"/>
      <c r="DR24" s="613"/>
      <c r="DS24" s="613"/>
      <c r="DT24" s="613"/>
      <c r="DU24" s="613"/>
      <c r="DV24" s="614"/>
      <c r="DW24" s="617">
        <v>47.1</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15196747</v>
      </c>
      <c r="S25" s="624"/>
      <c r="T25" s="624"/>
      <c r="U25" s="624"/>
      <c r="V25" s="624"/>
      <c r="W25" s="624"/>
      <c r="X25" s="624"/>
      <c r="Y25" s="625"/>
      <c r="Z25" s="626">
        <v>47.5</v>
      </c>
      <c r="AA25" s="626"/>
      <c r="AB25" s="626"/>
      <c r="AC25" s="626"/>
      <c r="AD25" s="627">
        <v>14390200</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4074427</v>
      </c>
      <c r="CS25" s="656"/>
      <c r="CT25" s="656"/>
      <c r="CU25" s="656"/>
      <c r="CV25" s="656"/>
      <c r="CW25" s="656"/>
      <c r="CX25" s="656"/>
      <c r="CY25" s="657"/>
      <c r="CZ25" s="628">
        <v>13</v>
      </c>
      <c r="DA25" s="654"/>
      <c r="DB25" s="654"/>
      <c r="DC25" s="658"/>
      <c r="DD25" s="632">
        <v>3794994</v>
      </c>
      <c r="DE25" s="656"/>
      <c r="DF25" s="656"/>
      <c r="DG25" s="656"/>
      <c r="DH25" s="656"/>
      <c r="DI25" s="656"/>
      <c r="DJ25" s="656"/>
      <c r="DK25" s="657"/>
      <c r="DL25" s="632">
        <v>3713195</v>
      </c>
      <c r="DM25" s="656"/>
      <c r="DN25" s="656"/>
      <c r="DO25" s="656"/>
      <c r="DP25" s="656"/>
      <c r="DQ25" s="656"/>
      <c r="DR25" s="656"/>
      <c r="DS25" s="656"/>
      <c r="DT25" s="656"/>
      <c r="DU25" s="656"/>
      <c r="DV25" s="657"/>
      <c r="DW25" s="628">
        <v>25.5</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3707</v>
      </c>
      <c r="S26" s="624"/>
      <c r="T26" s="624"/>
      <c r="U26" s="624"/>
      <c r="V26" s="624"/>
      <c r="W26" s="624"/>
      <c r="X26" s="624"/>
      <c r="Y26" s="625"/>
      <c r="Z26" s="626">
        <v>0</v>
      </c>
      <c r="AA26" s="626"/>
      <c r="AB26" s="626"/>
      <c r="AC26" s="626"/>
      <c r="AD26" s="627">
        <v>3707</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2288721</v>
      </c>
      <c r="CS26" s="624"/>
      <c r="CT26" s="624"/>
      <c r="CU26" s="624"/>
      <c r="CV26" s="624"/>
      <c r="CW26" s="624"/>
      <c r="CX26" s="624"/>
      <c r="CY26" s="625"/>
      <c r="CZ26" s="628">
        <v>7.3</v>
      </c>
      <c r="DA26" s="654"/>
      <c r="DB26" s="654"/>
      <c r="DC26" s="658"/>
      <c r="DD26" s="632">
        <v>2107028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48566</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9558142</v>
      </c>
      <c r="BH27" s="624"/>
      <c r="BI27" s="624"/>
      <c r="BJ27" s="624"/>
      <c r="BK27" s="624"/>
      <c r="BL27" s="624"/>
      <c r="BM27" s="624"/>
      <c r="BN27" s="625"/>
      <c r="BO27" s="626">
        <v>100</v>
      </c>
      <c r="BP27" s="626"/>
      <c r="BQ27" s="626"/>
      <c r="BR27" s="626"/>
      <c r="BS27" s="627">
        <v>318205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6147625</v>
      </c>
      <c r="CS27" s="656"/>
      <c r="CT27" s="656"/>
      <c r="CU27" s="656"/>
      <c r="CV27" s="656"/>
      <c r="CW27" s="656"/>
      <c r="CX27" s="656"/>
      <c r="CY27" s="657"/>
      <c r="CZ27" s="628">
        <v>19.600000000000001</v>
      </c>
      <c r="DA27" s="654"/>
      <c r="DB27" s="654"/>
      <c r="DC27" s="658"/>
      <c r="DD27" s="632">
        <v>1705414</v>
      </c>
      <c r="DE27" s="656"/>
      <c r="DF27" s="656"/>
      <c r="DG27" s="656"/>
      <c r="DH27" s="656"/>
      <c r="DI27" s="656"/>
      <c r="DJ27" s="656"/>
      <c r="DK27" s="657"/>
      <c r="DL27" s="632">
        <v>1008539</v>
      </c>
      <c r="DM27" s="656"/>
      <c r="DN27" s="656"/>
      <c r="DO27" s="656"/>
      <c r="DP27" s="656"/>
      <c r="DQ27" s="656"/>
      <c r="DR27" s="656"/>
      <c r="DS27" s="656"/>
      <c r="DT27" s="656"/>
      <c r="DU27" s="656"/>
      <c r="DV27" s="657"/>
      <c r="DW27" s="628">
        <v>6.9</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220850</v>
      </c>
      <c r="S28" s="624"/>
      <c r="T28" s="624"/>
      <c r="U28" s="624"/>
      <c r="V28" s="624"/>
      <c r="W28" s="624"/>
      <c r="X28" s="624"/>
      <c r="Y28" s="625"/>
      <c r="Z28" s="626">
        <v>0.7</v>
      </c>
      <c r="AA28" s="626"/>
      <c r="AB28" s="626"/>
      <c r="AC28" s="626"/>
      <c r="AD28" s="627">
        <v>27699</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2199222</v>
      </c>
      <c r="CS28" s="624"/>
      <c r="CT28" s="624"/>
      <c r="CU28" s="624"/>
      <c r="CV28" s="624"/>
      <c r="CW28" s="624"/>
      <c r="CX28" s="624"/>
      <c r="CY28" s="625"/>
      <c r="CZ28" s="628">
        <v>7</v>
      </c>
      <c r="DA28" s="654"/>
      <c r="DB28" s="654"/>
      <c r="DC28" s="658"/>
      <c r="DD28" s="632">
        <v>2136331</v>
      </c>
      <c r="DE28" s="624"/>
      <c r="DF28" s="624"/>
      <c r="DG28" s="624"/>
      <c r="DH28" s="624"/>
      <c r="DI28" s="624"/>
      <c r="DJ28" s="624"/>
      <c r="DK28" s="625"/>
      <c r="DL28" s="632">
        <v>2136331</v>
      </c>
      <c r="DM28" s="624"/>
      <c r="DN28" s="624"/>
      <c r="DO28" s="624"/>
      <c r="DP28" s="624"/>
      <c r="DQ28" s="624"/>
      <c r="DR28" s="624"/>
      <c r="DS28" s="624"/>
      <c r="DT28" s="624"/>
      <c r="DU28" s="624"/>
      <c r="DV28" s="625"/>
      <c r="DW28" s="628">
        <v>14.7</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25994</v>
      </c>
      <c r="S29" s="624"/>
      <c r="T29" s="624"/>
      <c r="U29" s="624"/>
      <c r="V29" s="624"/>
      <c r="W29" s="624"/>
      <c r="X29" s="624"/>
      <c r="Y29" s="625"/>
      <c r="Z29" s="626">
        <v>0.1</v>
      </c>
      <c r="AA29" s="626"/>
      <c r="AB29" s="626"/>
      <c r="AC29" s="626"/>
      <c r="AD29" s="627">
        <v>9</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2193195</v>
      </c>
      <c r="CS29" s="656"/>
      <c r="CT29" s="656"/>
      <c r="CU29" s="656"/>
      <c r="CV29" s="656"/>
      <c r="CW29" s="656"/>
      <c r="CX29" s="656"/>
      <c r="CY29" s="657"/>
      <c r="CZ29" s="628">
        <v>7</v>
      </c>
      <c r="DA29" s="654"/>
      <c r="DB29" s="654"/>
      <c r="DC29" s="658"/>
      <c r="DD29" s="632">
        <v>2130304</v>
      </c>
      <c r="DE29" s="656"/>
      <c r="DF29" s="656"/>
      <c r="DG29" s="656"/>
      <c r="DH29" s="656"/>
      <c r="DI29" s="656"/>
      <c r="DJ29" s="656"/>
      <c r="DK29" s="657"/>
      <c r="DL29" s="632">
        <v>2130304</v>
      </c>
      <c r="DM29" s="656"/>
      <c r="DN29" s="656"/>
      <c r="DO29" s="656"/>
      <c r="DP29" s="656"/>
      <c r="DQ29" s="656"/>
      <c r="DR29" s="656"/>
      <c r="DS29" s="656"/>
      <c r="DT29" s="656"/>
      <c r="DU29" s="656"/>
      <c r="DV29" s="657"/>
      <c r="DW29" s="628">
        <v>14.6</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5661805</v>
      </c>
      <c r="S30" s="624"/>
      <c r="T30" s="624"/>
      <c r="U30" s="624"/>
      <c r="V30" s="624"/>
      <c r="W30" s="624"/>
      <c r="X30" s="624"/>
      <c r="Y30" s="625"/>
      <c r="Z30" s="626">
        <v>17.7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2119531</v>
      </c>
      <c r="CS30" s="624"/>
      <c r="CT30" s="624"/>
      <c r="CU30" s="624"/>
      <c r="CV30" s="624"/>
      <c r="CW30" s="624"/>
      <c r="CX30" s="624"/>
      <c r="CY30" s="625"/>
      <c r="CZ30" s="628">
        <v>6.8</v>
      </c>
      <c r="DA30" s="654"/>
      <c r="DB30" s="654"/>
      <c r="DC30" s="658"/>
      <c r="DD30" s="632">
        <v>2056640</v>
      </c>
      <c r="DE30" s="624"/>
      <c r="DF30" s="624"/>
      <c r="DG30" s="624"/>
      <c r="DH30" s="624"/>
      <c r="DI30" s="624"/>
      <c r="DJ30" s="624"/>
      <c r="DK30" s="625"/>
      <c r="DL30" s="632">
        <v>2056640</v>
      </c>
      <c r="DM30" s="624"/>
      <c r="DN30" s="624"/>
      <c r="DO30" s="624"/>
      <c r="DP30" s="624"/>
      <c r="DQ30" s="624"/>
      <c r="DR30" s="624"/>
      <c r="DS30" s="624"/>
      <c r="DT30" s="624"/>
      <c r="DU30" s="624"/>
      <c r="DV30" s="625"/>
      <c r="DW30" s="628">
        <v>14.1</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99.6</v>
      </c>
      <c r="BH31" s="667"/>
      <c r="BI31" s="667"/>
      <c r="BJ31" s="667"/>
      <c r="BK31" s="667"/>
      <c r="BL31" s="667"/>
      <c r="BM31" s="618">
        <v>99.3</v>
      </c>
      <c r="BN31" s="667"/>
      <c r="BO31" s="667"/>
      <c r="BP31" s="667"/>
      <c r="BQ31" s="668"/>
      <c r="BR31" s="679">
        <v>99.5</v>
      </c>
      <c r="BS31" s="667"/>
      <c r="BT31" s="667"/>
      <c r="BU31" s="667"/>
      <c r="BV31" s="667"/>
      <c r="BW31" s="667"/>
      <c r="BX31" s="618">
        <v>99.2</v>
      </c>
      <c r="BY31" s="667"/>
      <c r="BZ31" s="667"/>
      <c r="CA31" s="667"/>
      <c r="CB31" s="668"/>
      <c r="CD31" s="661"/>
      <c r="CE31" s="662"/>
      <c r="CF31" s="620" t="s">
        <v>300</v>
      </c>
      <c r="CG31" s="621"/>
      <c r="CH31" s="621"/>
      <c r="CI31" s="621"/>
      <c r="CJ31" s="621"/>
      <c r="CK31" s="621"/>
      <c r="CL31" s="621"/>
      <c r="CM31" s="621"/>
      <c r="CN31" s="621"/>
      <c r="CO31" s="621"/>
      <c r="CP31" s="621"/>
      <c r="CQ31" s="622"/>
      <c r="CR31" s="623">
        <v>73664</v>
      </c>
      <c r="CS31" s="656"/>
      <c r="CT31" s="656"/>
      <c r="CU31" s="656"/>
      <c r="CV31" s="656"/>
      <c r="CW31" s="656"/>
      <c r="CX31" s="656"/>
      <c r="CY31" s="657"/>
      <c r="CZ31" s="628">
        <v>0.2</v>
      </c>
      <c r="DA31" s="654"/>
      <c r="DB31" s="654"/>
      <c r="DC31" s="658"/>
      <c r="DD31" s="632">
        <v>73664</v>
      </c>
      <c r="DE31" s="656"/>
      <c r="DF31" s="656"/>
      <c r="DG31" s="656"/>
      <c r="DH31" s="656"/>
      <c r="DI31" s="656"/>
      <c r="DJ31" s="656"/>
      <c r="DK31" s="657"/>
      <c r="DL31" s="632">
        <v>73664</v>
      </c>
      <c r="DM31" s="656"/>
      <c r="DN31" s="656"/>
      <c r="DO31" s="656"/>
      <c r="DP31" s="656"/>
      <c r="DQ31" s="656"/>
      <c r="DR31" s="656"/>
      <c r="DS31" s="656"/>
      <c r="DT31" s="656"/>
      <c r="DU31" s="656"/>
      <c r="DV31" s="657"/>
      <c r="DW31" s="628">
        <v>0.5</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1746524</v>
      </c>
      <c r="S32" s="624"/>
      <c r="T32" s="624"/>
      <c r="U32" s="624"/>
      <c r="V32" s="624"/>
      <c r="W32" s="624"/>
      <c r="X32" s="624"/>
      <c r="Y32" s="625"/>
      <c r="Z32" s="626">
        <v>5.5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99.5</v>
      </c>
      <c r="BH32" s="656"/>
      <c r="BI32" s="656"/>
      <c r="BJ32" s="656"/>
      <c r="BK32" s="656"/>
      <c r="BL32" s="656"/>
      <c r="BM32" s="629">
        <v>99.2</v>
      </c>
      <c r="BN32" s="656"/>
      <c r="BO32" s="656"/>
      <c r="BP32" s="656"/>
      <c r="BQ32" s="678"/>
      <c r="BR32" s="680">
        <v>99.3</v>
      </c>
      <c r="BS32" s="656"/>
      <c r="BT32" s="656"/>
      <c r="BU32" s="656"/>
      <c r="BV32" s="656"/>
      <c r="BW32" s="656"/>
      <c r="BX32" s="629">
        <v>99.1</v>
      </c>
      <c r="BY32" s="656"/>
      <c r="BZ32" s="656"/>
      <c r="CA32" s="656"/>
      <c r="CB32" s="678"/>
      <c r="CD32" s="663"/>
      <c r="CE32" s="664"/>
      <c r="CF32" s="620" t="s">
        <v>304</v>
      </c>
      <c r="CG32" s="621"/>
      <c r="CH32" s="621"/>
      <c r="CI32" s="621"/>
      <c r="CJ32" s="621"/>
      <c r="CK32" s="621"/>
      <c r="CL32" s="621"/>
      <c r="CM32" s="621"/>
      <c r="CN32" s="621"/>
      <c r="CO32" s="621"/>
      <c r="CP32" s="621"/>
      <c r="CQ32" s="622"/>
      <c r="CR32" s="623">
        <v>6027</v>
      </c>
      <c r="CS32" s="624"/>
      <c r="CT32" s="624"/>
      <c r="CU32" s="624"/>
      <c r="CV32" s="624"/>
      <c r="CW32" s="624"/>
      <c r="CX32" s="624"/>
      <c r="CY32" s="625"/>
      <c r="CZ32" s="628">
        <v>0</v>
      </c>
      <c r="DA32" s="654"/>
      <c r="DB32" s="654"/>
      <c r="DC32" s="658"/>
      <c r="DD32" s="632">
        <v>6027</v>
      </c>
      <c r="DE32" s="624"/>
      <c r="DF32" s="624"/>
      <c r="DG32" s="624"/>
      <c r="DH32" s="624"/>
      <c r="DI32" s="624"/>
      <c r="DJ32" s="624"/>
      <c r="DK32" s="625"/>
      <c r="DL32" s="632">
        <v>6027</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90594</v>
      </c>
      <c r="S33" s="624"/>
      <c r="T33" s="624"/>
      <c r="U33" s="624"/>
      <c r="V33" s="624"/>
      <c r="W33" s="624"/>
      <c r="X33" s="624"/>
      <c r="Y33" s="625"/>
      <c r="Z33" s="626">
        <v>0.3</v>
      </c>
      <c r="AA33" s="626"/>
      <c r="AB33" s="626"/>
      <c r="AC33" s="626"/>
      <c r="AD33" s="627">
        <v>59625</v>
      </c>
      <c r="AE33" s="627"/>
      <c r="AF33" s="627"/>
      <c r="AG33" s="627"/>
      <c r="AH33" s="627"/>
      <c r="AI33" s="627"/>
      <c r="AJ33" s="627"/>
      <c r="AK33" s="627"/>
      <c r="AL33" s="628">
        <v>0.4</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99.4</v>
      </c>
      <c r="BN33" s="682"/>
      <c r="BO33" s="682"/>
      <c r="BP33" s="682"/>
      <c r="BQ33" s="684"/>
      <c r="BR33" s="681">
        <v>99.7</v>
      </c>
      <c r="BS33" s="682"/>
      <c r="BT33" s="682"/>
      <c r="BU33" s="682"/>
      <c r="BV33" s="682"/>
      <c r="BW33" s="682"/>
      <c r="BX33" s="683">
        <v>99.4</v>
      </c>
      <c r="BY33" s="682"/>
      <c r="BZ33" s="682"/>
      <c r="CA33" s="682"/>
      <c r="CB33" s="684"/>
      <c r="CD33" s="620" t="s">
        <v>307</v>
      </c>
      <c r="CE33" s="621"/>
      <c r="CF33" s="621"/>
      <c r="CG33" s="621"/>
      <c r="CH33" s="621"/>
      <c r="CI33" s="621"/>
      <c r="CJ33" s="621"/>
      <c r="CK33" s="621"/>
      <c r="CL33" s="621"/>
      <c r="CM33" s="621"/>
      <c r="CN33" s="621"/>
      <c r="CO33" s="621"/>
      <c r="CP33" s="621"/>
      <c r="CQ33" s="622"/>
      <c r="CR33" s="623">
        <v>13192882</v>
      </c>
      <c r="CS33" s="656"/>
      <c r="CT33" s="656"/>
      <c r="CU33" s="656"/>
      <c r="CV33" s="656"/>
      <c r="CW33" s="656"/>
      <c r="CX33" s="656"/>
      <c r="CY33" s="657"/>
      <c r="CZ33" s="628">
        <v>42</v>
      </c>
      <c r="DA33" s="654"/>
      <c r="DB33" s="654"/>
      <c r="DC33" s="658"/>
      <c r="DD33" s="632">
        <v>8638914</v>
      </c>
      <c r="DE33" s="656"/>
      <c r="DF33" s="656"/>
      <c r="DG33" s="656"/>
      <c r="DH33" s="656"/>
      <c r="DI33" s="656"/>
      <c r="DJ33" s="656"/>
      <c r="DK33" s="657"/>
      <c r="DL33" s="632">
        <v>6683880</v>
      </c>
      <c r="DM33" s="656"/>
      <c r="DN33" s="656"/>
      <c r="DO33" s="656"/>
      <c r="DP33" s="656"/>
      <c r="DQ33" s="656"/>
      <c r="DR33" s="656"/>
      <c r="DS33" s="656"/>
      <c r="DT33" s="656"/>
      <c r="DU33" s="656"/>
      <c r="DV33" s="657"/>
      <c r="DW33" s="628">
        <v>45.9</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2321574</v>
      </c>
      <c r="S34" s="624"/>
      <c r="T34" s="624"/>
      <c r="U34" s="624"/>
      <c r="V34" s="624"/>
      <c r="W34" s="624"/>
      <c r="X34" s="624"/>
      <c r="Y34" s="625"/>
      <c r="Z34" s="626">
        <v>7.3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5972550</v>
      </c>
      <c r="CS34" s="624"/>
      <c r="CT34" s="624"/>
      <c r="CU34" s="624"/>
      <c r="CV34" s="624"/>
      <c r="CW34" s="624"/>
      <c r="CX34" s="624"/>
      <c r="CY34" s="625"/>
      <c r="CZ34" s="628">
        <v>19</v>
      </c>
      <c r="DA34" s="654"/>
      <c r="DB34" s="654"/>
      <c r="DC34" s="658"/>
      <c r="DD34" s="632">
        <v>3087324</v>
      </c>
      <c r="DE34" s="624"/>
      <c r="DF34" s="624"/>
      <c r="DG34" s="624"/>
      <c r="DH34" s="624"/>
      <c r="DI34" s="624"/>
      <c r="DJ34" s="624"/>
      <c r="DK34" s="625"/>
      <c r="DL34" s="632">
        <v>2680105</v>
      </c>
      <c r="DM34" s="624"/>
      <c r="DN34" s="624"/>
      <c r="DO34" s="624"/>
      <c r="DP34" s="624"/>
      <c r="DQ34" s="624"/>
      <c r="DR34" s="624"/>
      <c r="DS34" s="624"/>
      <c r="DT34" s="624"/>
      <c r="DU34" s="624"/>
      <c r="DV34" s="625"/>
      <c r="DW34" s="628">
        <v>18.399999999999999</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1560797</v>
      </c>
      <c r="S35" s="624"/>
      <c r="T35" s="624"/>
      <c r="U35" s="624"/>
      <c r="V35" s="624"/>
      <c r="W35" s="624"/>
      <c r="X35" s="624"/>
      <c r="Y35" s="625"/>
      <c r="Z35" s="626">
        <v>4.9000000000000004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142922</v>
      </c>
      <c r="CS35" s="656"/>
      <c r="CT35" s="656"/>
      <c r="CU35" s="656"/>
      <c r="CV35" s="656"/>
      <c r="CW35" s="656"/>
      <c r="CX35" s="656"/>
      <c r="CY35" s="657"/>
      <c r="CZ35" s="628">
        <v>0.5</v>
      </c>
      <c r="DA35" s="654"/>
      <c r="DB35" s="654"/>
      <c r="DC35" s="658"/>
      <c r="DD35" s="632">
        <v>96644</v>
      </c>
      <c r="DE35" s="656"/>
      <c r="DF35" s="656"/>
      <c r="DG35" s="656"/>
      <c r="DH35" s="656"/>
      <c r="DI35" s="656"/>
      <c r="DJ35" s="656"/>
      <c r="DK35" s="657"/>
      <c r="DL35" s="632">
        <v>68618</v>
      </c>
      <c r="DM35" s="656"/>
      <c r="DN35" s="656"/>
      <c r="DO35" s="656"/>
      <c r="DP35" s="656"/>
      <c r="DQ35" s="656"/>
      <c r="DR35" s="656"/>
      <c r="DS35" s="656"/>
      <c r="DT35" s="656"/>
      <c r="DU35" s="656"/>
      <c r="DV35" s="657"/>
      <c r="DW35" s="628">
        <v>0.5</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828900</v>
      </c>
      <c r="S36" s="624"/>
      <c r="T36" s="624"/>
      <c r="U36" s="624"/>
      <c r="V36" s="624"/>
      <c r="W36" s="624"/>
      <c r="X36" s="624"/>
      <c r="Y36" s="625"/>
      <c r="Z36" s="626">
        <v>2.6</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2860177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32794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3827326</v>
      </c>
      <c r="CS36" s="624"/>
      <c r="CT36" s="624"/>
      <c r="CU36" s="624"/>
      <c r="CV36" s="624"/>
      <c r="CW36" s="624"/>
      <c r="CX36" s="624"/>
      <c r="CY36" s="625"/>
      <c r="CZ36" s="628">
        <v>12.2</v>
      </c>
      <c r="DA36" s="654"/>
      <c r="DB36" s="654"/>
      <c r="DC36" s="658"/>
      <c r="DD36" s="632">
        <v>3366807</v>
      </c>
      <c r="DE36" s="624"/>
      <c r="DF36" s="624"/>
      <c r="DG36" s="624"/>
      <c r="DH36" s="624"/>
      <c r="DI36" s="624"/>
      <c r="DJ36" s="624"/>
      <c r="DK36" s="625"/>
      <c r="DL36" s="632">
        <v>2648435</v>
      </c>
      <c r="DM36" s="624"/>
      <c r="DN36" s="624"/>
      <c r="DO36" s="624"/>
      <c r="DP36" s="624"/>
      <c r="DQ36" s="624"/>
      <c r="DR36" s="624"/>
      <c r="DS36" s="624"/>
      <c r="DT36" s="624"/>
      <c r="DU36" s="624"/>
      <c r="DV36" s="625"/>
      <c r="DW36" s="628">
        <v>18.2</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577861</v>
      </c>
      <c r="S37" s="624"/>
      <c r="T37" s="624"/>
      <c r="U37" s="624"/>
      <c r="V37" s="624"/>
      <c r="W37" s="624"/>
      <c r="X37" s="624"/>
      <c r="Y37" s="625"/>
      <c r="Z37" s="626">
        <v>1.8</v>
      </c>
      <c r="AA37" s="626"/>
      <c r="AB37" s="626"/>
      <c r="AC37" s="626"/>
      <c r="AD37" s="627">
        <v>6977</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1241347</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12426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1696868</v>
      </c>
      <c r="CS37" s="656"/>
      <c r="CT37" s="656"/>
      <c r="CU37" s="656"/>
      <c r="CV37" s="656"/>
      <c r="CW37" s="656"/>
      <c r="CX37" s="656"/>
      <c r="CY37" s="657"/>
      <c r="CZ37" s="628">
        <v>5.4</v>
      </c>
      <c r="DA37" s="654"/>
      <c r="DB37" s="654"/>
      <c r="DC37" s="658"/>
      <c r="DD37" s="632">
        <v>1570726</v>
      </c>
      <c r="DE37" s="656"/>
      <c r="DF37" s="656"/>
      <c r="DG37" s="656"/>
      <c r="DH37" s="656"/>
      <c r="DI37" s="656"/>
      <c r="DJ37" s="656"/>
      <c r="DK37" s="657"/>
      <c r="DL37" s="632">
        <v>1566501</v>
      </c>
      <c r="DM37" s="656"/>
      <c r="DN37" s="656"/>
      <c r="DO37" s="656"/>
      <c r="DP37" s="656"/>
      <c r="DQ37" s="656"/>
      <c r="DR37" s="656"/>
      <c r="DS37" s="656"/>
      <c r="DT37" s="656"/>
      <c r="DU37" s="656"/>
      <c r="DV37" s="657"/>
      <c r="DW37" s="628">
        <v>10.8</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3676452</v>
      </c>
      <c r="S38" s="624"/>
      <c r="T38" s="624"/>
      <c r="U38" s="624"/>
      <c r="V38" s="624"/>
      <c r="W38" s="624"/>
      <c r="X38" s="624"/>
      <c r="Y38" s="625"/>
      <c r="Z38" s="626">
        <v>11.5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22759</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5818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1596071</v>
      </c>
      <c r="CS38" s="624"/>
      <c r="CT38" s="624"/>
      <c r="CU38" s="624"/>
      <c r="CV38" s="624"/>
      <c r="CW38" s="624"/>
      <c r="CX38" s="624"/>
      <c r="CY38" s="625"/>
      <c r="CZ38" s="628">
        <v>5.0999999999999996</v>
      </c>
      <c r="DA38" s="654"/>
      <c r="DB38" s="654"/>
      <c r="DC38" s="658"/>
      <c r="DD38" s="632">
        <v>1342987</v>
      </c>
      <c r="DE38" s="624"/>
      <c r="DF38" s="624"/>
      <c r="DG38" s="624"/>
      <c r="DH38" s="624"/>
      <c r="DI38" s="624"/>
      <c r="DJ38" s="624"/>
      <c r="DK38" s="625"/>
      <c r="DL38" s="632">
        <v>1285762</v>
      </c>
      <c r="DM38" s="624"/>
      <c r="DN38" s="624"/>
      <c r="DO38" s="624"/>
      <c r="DP38" s="624"/>
      <c r="DQ38" s="624"/>
      <c r="DR38" s="624"/>
      <c r="DS38" s="624"/>
      <c r="DT38" s="624"/>
      <c r="DU38" s="624"/>
      <c r="DV38" s="625"/>
      <c r="DW38" s="628">
        <v>8.8000000000000007</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8701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1552873</v>
      </c>
      <c r="CS39" s="656"/>
      <c r="CT39" s="656"/>
      <c r="CU39" s="656"/>
      <c r="CV39" s="656"/>
      <c r="CW39" s="656"/>
      <c r="CX39" s="656"/>
      <c r="CY39" s="657"/>
      <c r="CZ39" s="628">
        <v>4.9000000000000004</v>
      </c>
      <c r="DA39" s="654"/>
      <c r="DB39" s="654"/>
      <c r="DC39" s="658"/>
      <c r="DD39" s="632">
        <v>650012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65652</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87</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101140</v>
      </c>
      <c r="CS40" s="624"/>
      <c r="CT40" s="624"/>
      <c r="CU40" s="624"/>
      <c r="CV40" s="624"/>
      <c r="CW40" s="624"/>
      <c r="CX40" s="624"/>
      <c r="CY40" s="625"/>
      <c r="CZ40" s="628">
        <v>0.3</v>
      </c>
      <c r="DA40" s="654"/>
      <c r="DB40" s="654"/>
      <c r="DC40" s="658"/>
      <c r="DD40" s="632">
        <v>95140</v>
      </c>
      <c r="DE40" s="624"/>
      <c r="DF40" s="624"/>
      <c r="DG40" s="624"/>
      <c r="DH40" s="624"/>
      <c r="DI40" s="624"/>
      <c r="DJ40" s="624"/>
      <c r="DK40" s="625"/>
      <c r="DL40" s="632">
        <v>960</v>
      </c>
      <c r="DM40" s="624"/>
      <c r="DN40" s="624"/>
      <c r="DO40" s="624"/>
      <c r="DP40" s="624"/>
      <c r="DQ40" s="624"/>
      <c r="DR40" s="624"/>
      <c r="DS40" s="624"/>
      <c r="DT40" s="624"/>
      <c r="DU40" s="624"/>
      <c r="DV40" s="625"/>
      <c r="DW40" s="628">
        <v>0</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31960371</v>
      </c>
      <c r="S41" s="696"/>
      <c r="T41" s="696"/>
      <c r="U41" s="696"/>
      <c r="V41" s="696"/>
      <c r="W41" s="696"/>
      <c r="X41" s="696"/>
      <c r="Y41" s="700"/>
      <c r="Z41" s="701">
        <v>100</v>
      </c>
      <c r="AA41" s="701"/>
      <c r="AB41" s="701"/>
      <c r="AC41" s="701"/>
      <c r="AD41" s="702">
        <v>14488217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278145</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1317926</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345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5778766</v>
      </c>
      <c r="CS42" s="656"/>
      <c r="CT42" s="656"/>
      <c r="CU42" s="656"/>
      <c r="CV42" s="656"/>
      <c r="CW42" s="656"/>
      <c r="CX42" s="656"/>
      <c r="CY42" s="657"/>
      <c r="CZ42" s="628">
        <v>18.399999999999999</v>
      </c>
      <c r="DA42" s="654"/>
      <c r="DB42" s="654"/>
      <c r="DC42" s="658"/>
      <c r="DD42" s="632">
        <v>711361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t="s">
        <v>122</v>
      </c>
      <c r="CS43" s="656"/>
      <c r="CT43" s="656"/>
      <c r="CU43" s="656"/>
      <c r="CV43" s="656"/>
      <c r="CW43" s="656"/>
      <c r="CX43" s="656"/>
      <c r="CY43" s="657"/>
      <c r="CZ43" s="628" t="s">
        <v>122</v>
      </c>
      <c r="DA43" s="654"/>
      <c r="DB43" s="654"/>
      <c r="DC43" s="658"/>
      <c r="DD43" s="632" t="s">
        <v>122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5778766</v>
      </c>
      <c r="CS44" s="624"/>
      <c r="CT44" s="624"/>
      <c r="CU44" s="624"/>
      <c r="CV44" s="624"/>
      <c r="CW44" s="624"/>
      <c r="CX44" s="624"/>
      <c r="CY44" s="625"/>
      <c r="CZ44" s="628">
        <v>18.399999999999999</v>
      </c>
      <c r="DA44" s="629"/>
      <c r="DB44" s="629"/>
      <c r="DC44" s="635"/>
      <c r="DD44" s="632">
        <v>711361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5011227</v>
      </c>
      <c r="CS45" s="656"/>
      <c r="CT45" s="656"/>
      <c r="CU45" s="656"/>
      <c r="CV45" s="656"/>
      <c r="CW45" s="656"/>
      <c r="CX45" s="656"/>
      <c r="CY45" s="657"/>
      <c r="CZ45" s="628">
        <v>16</v>
      </c>
      <c r="DA45" s="654"/>
      <c r="DB45" s="654"/>
      <c r="DC45" s="658"/>
      <c r="DD45" s="632">
        <v>229959</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625508</v>
      </c>
      <c r="CS46" s="624"/>
      <c r="CT46" s="624"/>
      <c r="CU46" s="624"/>
      <c r="CV46" s="624"/>
      <c r="CW46" s="624"/>
      <c r="CX46" s="624"/>
      <c r="CY46" s="625"/>
      <c r="CZ46" s="628">
        <v>2</v>
      </c>
      <c r="DA46" s="629"/>
      <c r="DB46" s="629"/>
      <c r="DC46" s="635"/>
      <c r="DD46" s="632">
        <v>469246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31392922</v>
      </c>
      <c r="CS49" s="682"/>
      <c r="CT49" s="682"/>
      <c r="CU49" s="682"/>
      <c r="CV49" s="682"/>
      <c r="CW49" s="682"/>
      <c r="CX49" s="682"/>
      <c r="CY49" s="711"/>
      <c r="CZ49" s="703">
        <v>100</v>
      </c>
      <c r="DA49" s="712"/>
      <c r="DB49" s="712"/>
      <c r="DC49" s="713"/>
      <c r="DD49" s="714">
        <v>16987014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33LV4wUarc89InXaRaTpugeHZGX3t5u5TDTnf0GEQjnpbYoURVQ7iCyy+H1eo56v6/f6dQFwn5Z3jzCFa2hRyw==" saltValue="MTcgFSnM5PZvmpFXKm+Zq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topLeftCell="A63" zoomScale="70" zoomScaleNormal="25" zoomScaleSheetLayoutView="70" workbookViewId="0">
      <selection activeCell="AF95" sqref="AF95"/>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31981</v>
      </c>
      <c r="R7" s="753"/>
      <c r="S7" s="753"/>
      <c r="T7" s="753"/>
      <c r="U7" s="753"/>
      <c r="V7" s="753">
        <v>31413</v>
      </c>
      <c r="W7" s="753"/>
      <c r="X7" s="753"/>
      <c r="Y7" s="753"/>
      <c r="Z7" s="753"/>
      <c r="AA7" s="753">
        <v>567</v>
      </c>
      <c r="AB7" s="753"/>
      <c r="AC7" s="753"/>
      <c r="AD7" s="753"/>
      <c r="AE7" s="754"/>
      <c r="AF7" s="755">
        <v>439</v>
      </c>
      <c r="AG7" s="756"/>
      <c r="AH7" s="756"/>
      <c r="AI7" s="756"/>
      <c r="AJ7" s="757"/>
      <c r="AK7" s="758">
        <v>1561</v>
      </c>
      <c r="AL7" s="759"/>
      <c r="AM7" s="759"/>
      <c r="AN7" s="759"/>
      <c r="AO7" s="759"/>
      <c r="AP7" s="759">
        <v>21435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31981</v>
      </c>
      <c r="R23" s="793"/>
      <c r="S23" s="793"/>
      <c r="T23" s="793"/>
      <c r="U23" s="793"/>
      <c r="V23" s="793">
        <v>31413</v>
      </c>
      <c r="W23" s="793"/>
      <c r="X23" s="793"/>
      <c r="Y23" s="793"/>
      <c r="Z23" s="793"/>
      <c r="AA23" s="793">
        <v>567</v>
      </c>
      <c r="AB23" s="793"/>
      <c r="AC23" s="793"/>
      <c r="AD23" s="793"/>
      <c r="AE23" s="794"/>
      <c r="AF23" s="795">
        <v>439</v>
      </c>
      <c r="AG23" s="793"/>
      <c r="AH23" s="793"/>
      <c r="AI23" s="793"/>
      <c r="AJ23" s="796"/>
      <c r="AK23" s="797"/>
      <c r="AL23" s="798"/>
      <c r="AM23" s="798"/>
      <c r="AN23" s="798"/>
      <c r="AO23" s="798"/>
      <c r="AP23" s="793">
        <v>21435</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4371</v>
      </c>
      <c r="R28" s="823"/>
      <c r="S28" s="823"/>
      <c r="T28" s="823"/>
      <c r="U28" s="823"/>
      <c r="V28" s="823">
        <v>4338</v>
      </c>
      <c r="W28" s="823"/>
      <c r="X28" s="823"/>
      <c r="Y28" s="823"/>
      <c r="Z28" s="823"/>
      <c r="AA28" s="823">
        <v>33</v>
      </c>
      <c r="AB28" s="823"/>
      <c r="AC28" s="823"/>
      <c r="AD28" s="823"/>
      <c r="AE28" s="824"/>
      <c r="AF28" s="825">
        <v>33</v>
      </c>
      <c r="AG28" s="823"/>
      <c r="AH28" s="823"/>
      <c r="AI28" s="823"/>
      <c r="AJ28" s="826"/>
      <c r="AK28" s="827">
        <v>518</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4281</v>
      </c>
      <c r="R29" s="784"/>
      <c r="S29" s="784"/>
      <c r="T29" s="784"/>
      <c r="U29" s="784"/>
      <c r="V29" s="784">
        <v>3996</v>
      </c>
      <c r="W29" s="784"/>
      <c r="X29" s="784"/>
      <c r="Y29" s="784"/>
      <c r="Z29" s="784"/>
      <c r="AA29" s="784">
        <v>285</v>
      </c>
      <c r="AB29" s="784"/>
      <c r="AC29" s="784"/>
      <c r="AD29" s="784"/>
      <c r="AE29" s="785"/>
      <c r="AF29" s="786">
        <v>285</v>
      </c>
      <c r="AG29" s="787"/>
      <c r="AH29" s="787"/>
      <c r="AI29" s="787"/>
      <c r="AJ29" s="788"/>
      <c r="AK29" s="834">
        <v>806</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801</v>
      </c>
      <c r="R30" s="784"/>
      <c r="S30" s="784"/>
      <c r="T30" s="784"/>
      <c r="U30" s="784"/>
      <c r="V30" s="784">
        <v>796</v>
      </c>
      <c r="W30" s="784"/>
      <c r="X30" s="784"/>
      <c r="Y30" s="784"/>
      <c r="Z30" s="784"/>
      <c r="AA30" s="784">
        <v>5</v>
      </c>
      <c r="AB30" s="784"/>
      <c r="AC30" s="784"/>
      <c r="AD30" s="784"/>
      <c r="AE30" s="785"/>
      <c r="AF30" s="786">
        <v>5</v>
      </c>
      <c r="AG30" s="787"/>
      <c r="AH30" s="787"/>
      <c r="AI30" s="787"/>
      <c r="AJ30" s="788"/>
      <c r="AK30" s="834">
        <v>154</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1459</v>
      </c>
      <c r="R31" s="784"/>
      <c r="S31" s="784"/>
      <c r="T31" s="784"/>
      <c r="U31" s="784"/>
      <c r="V31" s="784">
        <v>1430</v>
      </c>
      <c r="W31" s="784"/>
      <c r="X31" s="784"/>
      <c r="Y31" s="784"/>
      <c r="Z31" s="784"/>
      <c r="AA31" s="784">
        <v>29</v>
      </c>
      <c r="AB31" s="784"/>
      <c r="AC31" s="784"/>
      <c r="AD31" s="784"/>
      <c r="AE31" s="785"/>
      <c r="AF31" s="786">
        <v>1213</v>
      </c>
      <c r="AG31" s="787"/>
      <c r="AH31" s="787"/>
      <c r="AI31" s="787"/>
      <c r="AJ31" s="788"/>
      <c r="AK31" s="834" t="s">
        <v>548</v>
      </c>
      <c r="AL31" s="830"/>
      <c r="AM31" s="830"/>
      <c r="AN31" s="830"/>
      <c r="AO31" s="830"/>
      <c r="AP31" s="830">
        <v>4256</v>
      </c>
      <c r="AQ31" s="830"/>
      <c r="AR31" s="830"/>
      <c r="AS31" s="830"/>
      <c r="AT31" s="830"/>
      <c r="AU31" s="830">
        <v>119</v>
      </c>
      <c r="AV31" s="830"/>
      <c r="AW31" s="830"/>
      <c r="AX31" s="830"/>
      <c r="AY31" s="830"/>
      <c r="AZ31" s="831" t="s">
        <v>548</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1765</v>
      </c>
      <c r="R32" s="784"/>
      <c r="S32" s="784"/>
      <c r="T32" s="784"/>
      <c r="U32" s="784"/>
      <c r="V32" s="784">
        <v>1442</v>
      </c>
      <c r="W32" s="784"/>
      <c r="X32" s="784"/>
      <c r="Y32" s="784"/>
      <c r="Z32" s="784"/>
      <c r="AA32" s="784">
        <v>322</v>
      </c>
      <c r="AB32" s="784"/>
      <c r="AC32" s="784"/>
      <c r="AD32" s="784"/>
      <c r="AE32" s="785"/>
      <c r="AF32" s="786">
        <v>619</v>
      </c>
      <c r="AG32" s="787"/>
      <c r="AH32" s="787"/>
      <c r="AI32" s="787"/>
      <c r="AJ32" s="788"/>
      <c r="AK32" s="834" t="s">
        <v>548</v>
      </c>
      <c r="AL32" s="830"/>
      <c r="AM32" s="830"/>
      <c r="AN32" s="830"/>
      <c r="AO32" s="830"/>
      <c r="AP32" s="830">
        <v>4981</v>
      </c>
      <c r="AQ32" s="830"/>
      <c r="AR32" s="830"/>
      <c r="AS32" s="830"/>
      <c r="AT32" s="830"/>
      <c r="AU32" s="830">
        <v>4313</v>
      </c>
      <c r="AV32" s="830"/>
      <c r="AW32" s="830"/>
      <c r="AX32" s="830"/>
      <c r="AY32" s="830"/>
      <c r="AZ32" s="831" t="s">
        <v>548</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2155</v>
      </c>
      <c r="AG63" s="844"/>
      <c r="AH63" s="844"/>
      <c r="AI63" s="844"/>
      <c r="AJ63" s="845"/>
      <c r="AK63" s="846"/>
      <c r="AL63" s="841"/>
      <c r="AM63" s="841"/>
      <c r="AN63" s="841"/>
      <c r="AO63" s="841"/>
      <c r="AP63" s="844">
        <v>9237</v>
      </c>
      <c r="AQ63" s="844"/>
      <c r="AR63" s="844"/>
      <c r="AS63" s="844"/>
      <c r="AT63" s="844"/>
      <c r="AU63" s="844">
        <v>4432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1097" t="s">
        <v>549</v>
      </c>
      <c r="C68" s="1098"/>
      <c r="D68" s="1098"/>
      <c r="E68" s="1098"/>
      <c r="F68" s="1098"/>
      <c r="G68" s="1098"/>
      <c r="H68" s="1098"/>
      <c r="I68" s="1098"/>
      <c r="J68" s="1098"/>
      <c r="K68" s="1098"/>
      <c r="L68" s="1098"/>
      <c r="M68" s="1098"/>
      <c r="N68" s="1098"/>
      <c r="O68" s="1098"/>
      <c r="P68" s="1099"/>
      <c r="Q68" s="869">
        <v>338</v>
      </c>
      <c r="R68" s="866"/>
      <c r="S68" s="866"/>
      <c r="T68" s="866"/>
      <c r="U68" s="866"/>
      <c r="V68" s="866">
        <v>288</v>
      </c>
      <c r="W68" s="866"/>
      <c r="X68" s="866"/>
      <c r="Y68" s="866"/>
      <c r="Z68" s="866"/>
      <c r="AA68" s="866">
        <v>50</v>
      </c>
      <c r="AB68" s="866"/>
      <c r="AC68" s="866"/>
      <c r="AD68" s="866"/>
      <c r="AE68" s="866"/>
      <c r="AF68" s="866">
        <v>50</v>
      </c>
      <c r="AG68" s="866"/>
      <c r="AH68" s="866"/>
      <c r="AI68" s="866"/>
      <c r="AJ68" s="866"/>
      <c r="AK68" s="866" t="s">
        <v>548</v>
      </c>
      <c r="AL68" s="866"/>
      <c r="AM68" s="866"/>
      <c r="AN68" s="866"/>
      <c r="AO68" s="866"/>
      <c r="AP68" s="866" t="s">
        <v>548</v>
      </c>
      <c r="AQ68" s="866"/>
      <c r="AR68" s="866"/>
      <c r="AS68" s="866"/>
      <c r="AT68" s="866"/>
      <c r="AU68" s="866" t="s">
        <v>548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4" t="s">
        <v>550</v>
      </c>
      <c r="C69" s="875"/>
      <c r="D69" s="875"/>
      <c r="E69" s="875"/>
      <c r="F69" s="875"/>
      <c r="G69" s="875"/>
      <c r="H69" s="875"/>
      <c r="I69" s="875"/>
      <c r="J69" s="875"/>
      <c r="K69" s="875"/>
      <c r="L69" s="875"/>
      <c r="M69" s="875"/>
      <c r="N69" s="875"/>
      <c r="O69" s="875"/>
      <c r="P69" s="876"/>
      <c r="Q69" s="870">
        <v>183</v>
      </c>
      <c r="R69" s="830"/>
      <c r="S69" s="830"/>
      <c r="T69" s="830"/>
      <c r="U69" s="830"/>
      <c r="V69" s="830">
        <v>176</v>
      </c>
      <c r="W69" s="830"/>
      <c r="X69" s="830"/>
      <c r="Y69" s="830"/>
      <c r="Z69" s="830"/>
      <c r="AA69" s="830">
        <v>7</v>
      </c>
      <c r="AB69" s="830"/>
      <c r="AC69" s="830"/>
      <c r="AD69" s="830"/>
      <c r="AE69" s="830"/>
      <c r="AF69" s="830">
        <v>7</v>
      </c>
      <c r="AG69" s="830"/>
      <c r="AH69" s="830"/>
      <c r="AI69" s="830"/>
      <c r="AJ69" s="830"/>
      <c r="AK69" s="830">
        <v>6</v>
      </c>
      <c r="AL69" s="830"/>
      <c r="AM69" s="830"/>
      <c r="AN69" s="830"/>
      <c r="AO69" s="830"/>
      <c r="AP69" s="830" t="s">
        <v>548</v>
      </c>
      <c r="AQ69" s="830"/>
      <c r="AR69" s="830"/>
      <c r="AS69" s="830"/>
      <c r="AT69" s="830"/>
      <c r="AU69" s="830" t="s">
        <v>548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4" t="s">
        <v>551</v>
      </c>
      <c r="C70" s="875"/>
      <c r="D70" s="875"/>
      <c r="E70" s="875"/>
      <c r="F70" s="875"/>
      <c r="G70" s="875"/>
      <c r="H70" s="875"/>
      <c r="I70" s="875"/>
      <c r="J70" s="875"/>
      <c r="K70" s="875"/>
      <c r="L70" s="875"/>
      <c r="M70" s="875"/>
      <c r="N70" s="875"/>
      <c r="O70" s="875"/>
      <c r="P70" s="876"/>
      <c r="Q70" s="870">
        <v>7722</v>
      </c>
      <c r="R70" s="830"/>
      <c r="S70" s="830"/>
      <c r="T70" s="830"/>
      <c r="U70" s="830"/>
      <c r="V70" s="830">
        <v>7182</v>
      </c>
      <c r="W70" s="830"/>
      <c r="X70" s="830"/>
      <c r="Y70" s="830"/>
      <c r="Z70" s="830"/>
      <c r="AA70" s="830">
        <v>539</v>
      </c>
      <c r="AB70" s="830"/>
      <c r="AC70" s="830"/>
      <c r="AD70" s="830"/>
      <c r="AE70" s="830"/>
      <c r="AF70" s="830">
        <v>499</v>
      </c>
      <c r="AG70" s="830"/>
      <c r="AH70" s="830"/>
      <c r="AI70" s="830"/>
      <c r="AJ70" s="830"/>
      <c r="AK70" s="830" t="s">
        <v>548</v>
      </c>
      <c r="AL70" s="830"/>
      <c r="AM70" s="830"/>
      <c r="AN70" s="830"/>
      <c r="AO70" s="830"/>
      <c r="AP70" s="830">
        <v>3330</v>
      </c>
      <c r="AQ70" s="830"/>
      <c r="AR70" s="830"/>
      <c r="AS70" s="830"/>
      <c r="AT70" s="830"/>
      <c r="AU70" s="830">
        <v>812</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4" t="s">
        <v>552</v>
      </c>
      <c r="C71" s="875"/>
      <c r="D71" s="875"/>
      <c r="E71" s="875"/>
      <c r="F71" s="875"/>
      <c r="G71" s="875"/>
      <c r="H71" s="875"/>
      <c r="I71" s="875"/>
      <c r="J71" s="875"/>
      <c r="K71" s="875"/>
      <c r="L71" s="875"/>
      <c r="M71" s="875"/>
      <c r="N71" s="875"/>
      <c r="O71" s="875"/>
      <c r="P71" s="876"/>
      <c r="Q71" s="870">
        <v>16725</v>
      </c>
      <c r="R71" s="830"/>
      <c r="S71" s="830"/>
      <c r="T71" s="830"/>
      <c r="U71" s="830"/>
      <c r="V71" s="830">
        <v>16704</v>
      </c>
      <c r="W71" s="830"/>
      <c r="X71" s="830"/>
      <c r="Y71" s="830"/>
      <c r="Z71" s="830"/>
      <c r="AA71" s="830">
        <v>21</v>
      </c>
      <c r="AB71" s="830"/>
      <c r="AC71" s="830"/>
      <c r="AD71" s="830"/>
      <c r="AE71" s="830"/>
      <c r="AF71" s="830">
        <v>21</v>
      </c>
      <c r="AG71" s="830"/>
      <c r="AH71" s="830"/>
      <c r="AI71" s="830"/>
      <c r="AJ71" s="830"/>
      <c r="AK71" s="830">
        <v>164</v>
      </c>
      <c r="AL71" s="830"/>
      <c r="AM71" s="830"/>
      <c r="AN71" s="830"/>
      <c r="AO71" s="830"/>
      <c r="AP71" s="830" t="s">
        <v>548</v>
      </c>
      <c r="AQ71" s="830"/>
      <c r="AR71" s="830"/>
      <c r="AS71" s="830"/>
      <c r="AT71" s="830"/>
      <c r="AU71" s="830" t="s">
        <v>548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4" t="s">
        <v>553</v>
      </c>
      <c r="C72" s="875"/>
      <c r="D72" s="875"/>
      <c r="E72" s="875"/>
      <c r="F72" s="875"/>
      <c r="G72" s="875"/>
      <c r="H72" s="875"/>
      <c r="I72" s="875"/>
      <c r="J72" s="875"/>
      <c r="K72" s="875"/>
      <c r="L72" s="875"/>
      <c r="M72" s="875"/>
      <c r="N72" s="875"/>
      <c r="O72" s="875"/>
      <c r="P72" s="876"/>
      <c r="Q72" s="870">
        <v>78</v>
      </c>
      <c r="R72" s="830"/>
      <c r="S72" s="830"/>
      <c r="T72" s="830"/>
      <c r="U72" s="830"/>
      <c r="V72" s="830">
        <v>77</v>
      </c>
      <c r="W72" s="830"/>
      <c r="X72" s="830"/>
      <c r="Y72" s="830"/>
      <c r="Z72" s="830"/>
      <c r="AA72" s="830">
        <v>1</v>
      </c>
      <c r="AB72" s="830"/>
      <c r="AC72" s="830"/>
      <c r="AD72" s="830"/>
      <c r="AE72" s="830"/>
      <c r="AF72" s="830">
        <v>1</v>
      </c>
      <c r="AG72" s="830"/>
      <c r="AH72" s="830"/>
      <c r="AI72" s="830"/>
      <c r="AJ72" s="830"/>
      <c r="AK72" s="830">
        <v>13</v>
      </c>
      <c r="AL72" s="830"/>
      <c r="AM72" s="830"/>
      <c r="AN72" s="830"/>
      <c r="AO72" s="830"/>
      <c r="AP72" s="830" t="s">
        <v>548</v>
      </c>
      <c r="AQ72" s="830"/>
      <c r="AR72" s="830"/>
      <c r="AS72" s="830"/>
      <c r="AT72" s="830"/>
      <c r="AU72" s="830" t="s">
        <v>548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4" t="s">
        <v>554</v>
      </c>
      <c r="C73" s="875"/>
      <c r="D73" s="875"/>
      <c r="E73" s="875"/>
      <c r="F73" s="875"/>
      <c r="G73" s="875"/>
      <c r="H73" s="875"/>
      <c r="I73" s="875"/>
      <c r="J73" s="875"/>
      <c r="K73" s="875"/>
      <c r="L73" s="875"/>
      <c r="M73" s="875"/>
      <c r="N73" s="875"/>
      <c r="O73" s="875"/>
      <c r="P73" s="876"/>
      <c r="Q73" s="870">
        <v>4603</v>
      </c>
      <c r="R73" s="830"/>
      <c r="S73" s="830"/>
      <c r="T73" s="830"/>
      <c r="U73" s="830"/>
      <c r="V73" s="830">
        <v>4401</v>
      </c>
      <c r="W73" s="830"/>
      <c r="X73" s="830"/>
      <c r="Y73" s="830"/>
      <c r="Z73" s="830"/>
      <c r="AA73" s="830">
        <v>202</v>
      </c>
      <c r="AB73" s="830"/>
      <c r="AC73" s="830"/>
      <c r="AD73" s="830"/>
      <c r="AE73" s="830"/>
      <c r="AF73" s="830">
        <v>1303</v>
      </c>
      <c r="AG73" s="830"/>
      <c r="AH73" s="830"/>
      <c r="AI73" s="830"/>
      <c r="AJ73" s="830"/>
      <c r="AK73" s="830" t="s">
        <v>548</v>
      </c>
      <c r="AL73" s="830"/>
      <c r="AM73" s="830"/>
      <c r="AN73" s="830"/>
      <c r="AO73" s="830"/>
      <c r="AP73" s="830">
        <v>21776</v>
      </c>
      <c r="AQ73" s="830"/>
      <c r="AR73" s="830"/>
      <c r="AS73" s="830"/>
      <c r="AT73" s="830"/>
      <c r="AU73" s="830">
        <v>5193</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4" t="s">
        <v>555</v>
      </c>
      <c r="C74" s="875"/>
      <c r="D74" s="875"/>
      <c r="E74" s="875"/>
      <c r="F74" s="875"/>
      <c r="G74" s="875"/>
      <c r="H74" s="875"/>
      <c r="I74" s="875"/>
      <c r="J74" s="875"/>
      <c r="K74" s="875"/>
      <c r="L74" s="875"/>
      <c r="M74" s="875"/>
      <c r="N74" s="875"/>
      <c r="O74" s="875"/>
      <c r="P74" s="876"/>
      <c r="Q74" s="870">
        <v>425</v>
      </c>
      <c r="R74" s="830"/>
      <c r="S74" s="830"/>
      <c r="T74" s="830"/>
      <c r="U74" s="830"/>
      <c r="V74" s="830">
        <v>237</v>
      </c>
      <c r="W74" s="830"/>
      <c r="X74" s="830"/>
      <c r="Y74" s="830"/>
      <c r="Z74" s="830"/>
      <c r="AA74" s="830">
        <v>188</v>
      </c>
      <c r="AB74" s="830"/>
      <c r="AC74" s="830"/>
      <c r="AD74" s="830"/>
      <c r="AE74" s="830"/>
      <c r="AF74" s="830">
        <v>188</v>
      </c>
      <c r="AG74" s="830"/>
      <c r="AH74" s="830"/>
      <c r="AI74" s="830"/>
      <c r="AJ74" s="830"/>
      <c r="AK74" s="871" t="s">
        <v>548</v>
      </c>
      <c r="AL74" s="872"/>
      <c r="AM74" s="872"/>
      <c r="AN74" s="872"/>
      <c r="AO74" s="834"/>
      <c r="AP74" s="871" t="s">
        <v>548</v>
      </c>
      <c r="AQ74" s="872"/>
      <c r="AR74" s="872"/>
      <c r="AS74" s="872"/>
      <c r="AT74" s="834"/>
      <c r="AU74" s="871" t="s">
        <v>548</v>
      </c>
      <c r="AV74" s="872"/>
      <c r="AW74" s="872"/>
      <c r="AX74" s="872"/>
      <c r="AY74" s="834"/>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4" t="s">
        <v>556</v>
      </c>
      <c r="C75" s="875"/>
      <c r="D75" s="875"/>
      <c r="E75" s="875"/>
      <c r="F75" s="875"/>
      <c r="G75" s="875"/>
      <c r="H75" s="875"/>
      <c r="I75" s="875"/>
      <c r="J75" s="875"/>
      <c r="K75" s="875"/>
      <c r="L75" s="875"/>
      <c r="M75" s="875"/>
      <c r="N75" s="875"/>
      <c r="O75" s="875"/>
      <c r="P75" s="876"/>
      <c r="Q75" s="873">
        <v>14</v>
      </c>
      <c r="R75" s="872"/>
      <c r="S75" s="872"/>
      <c r="T75" s="872"/>
      <c r="U75" s="834"/>
      <c r="V75" s="871">
        <v>13</v>
      </c>
      <c r="W75" s="872"/>
      <c r="X75" s="872"/>
      <c r="Y75" s="872"/>
      <c r="Z75" s="834"/>
      <c r="AA75" s="871">
        <v>1</v>
      </c>
      <c r="AB75" s="872"/>
      <c r="AC75" s="872"/>
      <c r="AD75" s="872"/>
      <c r="AE75" s="834"/>
      <c r="AF75" s="871">
        <v>1</v>
      </c>
      <c r="AG75" s="872"/>
      <c r="AH75" s="872"/>
      <c r="AI75" s="872"/>
      <c r="AJ75" s="834"/>
      <c r="AK75" s="871" t="s">
        <v>548</v>
      </c>
      <c r="AL75" s="872"/>
      <c r="AM75" s="872"/>
      <c r="AN75" s="872"/>
      <c r="AO75" s="834"/>
      <c r="AP75" s="871" t="s">
        <v>548</v>
      </c>
      <c r="AQ75" s="872"/>
      <c r="AR75" s="872"/>
      <c r="AS75" s="872"/>
      <c r="AT75" s="834"/>
      <c r="AU75" s="871" t="s">
        <v>548</v>
      </c>
      <c r="AV75" s="872"/>
      <c r="AW75" s="872"/>
      <c r="AX75" s="872"/>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4" t="s">
        <v>557</v>
      </c>
      <c r="C76" s="875"/>
      <c r="D76" s="875"/>
      <c r="E76" s="875"/>
      <c r="F76" s="875"/>
      <c r="G76" s="875"/>
      <c r="H76" s="875"/>
      <c r="I76" s="875"/>
      <c r="J76" s="875"/>
      <c r="K76" s="875"/>
      <c r="L76" s="875"/>
      <c r="M76" s="875"/>
      <c r="N76" s="875"/>
      <c r="O76" s="875"/>
      <c r="P76" s="876"/>
      <c r="Q76" s="873">
        <v>1130</v>
      </c>
      <c r="R76" s="872"/>
      <c r="S76" s="872"/>
      <c r="T76" s="872"/>
      <c r="U76" s="834"/>
      <c r="V76" s="871">
        <v>1119</v>
      </c>
      <c r="W76" s="872"/>
      <c r="X76" s="872"/>
      <c r="Y76" s="872"/>
      <c r="Z76" s="834"/>
      <c r="AA76" s="871">
        <v>11</v>
      </c>
      <c r="AB76" s="872"/>
      <c r="AC76" s="872"/>
      <c r="AD76" s="872"/>
      <c r="AE76" s="834"/>
      <c r="AF76" s="871">
        <v>11</v>
      </c>
      <c r="AG76" s="872"/>
      <c r="AH76" s="872"/>
      <c r="AI76" s="872"/>
      <c r="AJ76" s="834"/>
      <c r="AK76" s="871" t="s">
        <v>548</v>
      </c>
      <c r="AL76" s="872"/>
      <c r="AM76" s="872"/>
      <c r="AN76" s="872"/>
      <c r="AO76" s="834"/>
      <c r="AP76" s="871" t="s">
        <v>548</v>
      </c>
      <c r="AQ76" s="872"/>
      <c r="AR76" s="872"/>
      <c r="AS76" s="872"/>
      <c r="AT76" s="834"/>
      <c r="AU76" s="871" t="s">
        <v>548</v>
      </c>
      <c r="AV76" s="872"/>
      <c r="AW76" s="872"/>
      <c r="AX76" s="872"/>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4" t="s">
        <v>558</v>
      </c>
      <c r="C77" s="875"/>
      <c r="D77" s="875"/>
      <c r="E77" s="875"/>
      <c r="F77" s="875"/>
      <c r="G77" s="875"/>
      <c r="H77" s="875"/>
      <c r="I77" s="875"/>
      <c r="J77" s="875"/>
      <c r="K77" s="875"/>
      <c r="L77" s="875"/>
      <c r="M77" s="875"/>
      <c r="N77" s="875"/>
      <c r="O77" s="875"/>
      <c r="P77" s="876"/>
      <c r="Q77" s="873">
        <v>395416</v>
      </c>
      <c r="R77" s="872"/>
      <c r="S77" s="872"/>
      <c r="T77" s="872"/>
      <c r="U77" s="834"/>
      <c r="V77" s="871">
        <v>387020</v>
      </c>
      <c r="W77" s="872"/>
      <c r="X77" s="872"/>
      <c r="Y77" s="872"/>
      <c r="Z77" s="834"/>
      <c r="AA77" s="871">
        <v>8396</v>
      </c>
      <c r="AB77" s="872"/>
      <c r="AC77" s="872"/>
      <c r="AD77" s="872"/>
      <c r="AE77" s="834"/>
      <c r="AF77" s="871">
        <v>8396</v>
      </c>
      <c r="AG77" s="872"/>
      <c r="AH77" s="872"/>
      <c r="AI77" s="872"/>
      <c r="AJ77" s="834"/>
      <c r="AK77" s="871">
        <v>755</v>
      </c>
      <c r="AL77" s="872"/>
      <c r="AM77" s="872"/>
      <c r="AN77" s="872"/>
      <c r="AO77" s="834"/>
      <c r="AP77" s="871" t="s">
        <v>548</v>
      </c>
      <c r="AQ77" s="872"/>
      <c r="AR77" s="872"/>
      <c r="AS77" s="872"/>
      <c r="AT77" s="834"/>
      <c r="AU77" s="871" t="s">
        <v>548</v>
      </c>
      <c r="AV77" s="872"/>
      <c r="AW77" s="872"/>
      <c r="AX77" s="872"/>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4"/>
      <c r="C78" s="875"/>
      <c r="D78" s="875"/>
      <c r="E78" s="875"/>
      <c r="F78" s="875"/>
      <c r="G78" s="875"/>
      <c r="H78" s="875"/>
      <c r="I78" s="875"/>
      <c r="J78" s="875"/>
      <c r="K78" s="875"/>
      <c r="L78" s="875"/>
      <c r="M78" s="875"/>
      <c r="N78" s="875"/>
      <c r="O78" s="875"/>
      <c r="P78" s="876"/>
      <c r="Q78" s="870"/>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4"/>
      <c r="C79" s="875"/>
      <c r="D79" s="875"/>
      <c r="E79" s="875"/>
      <c r="F79" s="875"/>
      <c r="G79" s="875"/>
      <c r="H79" s="875"/>
      <c r="I79" s="875"/>
      <c r="J79" s="875"/>
      <c r="K79" s="875"/>
      <c r="L79" s="875"/>
      <c r="M79" s="875"/>
      <c r="N79" s="875"/>
      <c r="O79" s="875"/>
      <c r="P79" s="876"/>
      <c r="Q79" s="870"/>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4"/>
      <c r="C80" s="875"/>
      <c r="D80" s="875"/>
      <c r="E80" s="875"/>
      <c r="F80" s="875"/>
      <c r="G80" s="875"/>
      <c r="H80" s="875"/>
      <c r="I80" s="875"/>
      <c r="J80" s="875"/>
      <c r="K80" s="875"/>
      <c r="L80" s="875"/>
      <c r="M80" s="875"/>
      <c r="N80" s="875"/>
      <c r="O80" s="875"/>
      <c r="P80" s="876"/>
      <c r="Q80" s="870"/>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4"/>
      <c r="C81" s="875"/>
      <c r="D81" s="875"/>
      <c r="E81" s="875"/>
      <c r="F81" s="875"/>
      <c r="G81" s="875"/>
      <c r="H81" s="875"/>
      <c r="I81" s="875"/>
      <c r="J81" s="875"/>
      <c r="K81" s="875"/>
      <c r="L81" s="875"/>
      <c r="M81" s="875"/>
      <c r="N81" s="875"/>
      <c r="O81" s="875"/>
      <c r="P81" s="876"/>
      <c r="Q81" s="870"/>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4"/>
      <c r="C82" s="875"/>
      <c r="D82" s="875"/>
      <c r="E82" s="875"/>
      <c r="F82" s="875"/>
      <c r="G82" s="875"/>
      <c r="H82" s="875"/>
      <c r="I82" s="875"/>
      <c r="J82" s="875"/>
      <c r="K82" s="875"/>
      <c r="L82" s="875"/>
      <c r="M82" s="875"/>
      <c r="N82" s="875"/>
      <c r="O82" s="875"/>
      <c r="P82" s="876"/>
      <c r="Q82" s="870"/>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4"/>
      <c r="C83" s="875"/>
      <c r="D83" s="875"/>
      <c r="E83" s="875"/>
      <c r="F83" s="875"/>
      <c r="G83" s="875"/>
      <c r="H83" s="875"/>
      <c r="I83" s="875"/>
      <c r="J83" s="875"/>
      <c r="K83" s="875"/>
      <c r="L83" s="875"/>
      <c r="M83" s="875"/>
      <c r="N83" s="875"/>
      <c r="O83" s="875"/>
      <c r="P83" s="876"/>
      <c r="Q83" s="870"/>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4"/>
      <c r="C84" s="875"/>
      <c r="D84" s="875"/>
      <c r="E84" s="875"/>
      <c r="F84" s="875"/>
      <c r="G84" s="875"/>
      <c r="H84" s="875"/>
      <c r="I84" s="875"/>
      <c r="J84" s="875"/>
      <c r="K84" s="875"/>
      <c r="L84" s="875"/>
      <c r="M84" s="875"/>
      <c r="N84" s="875"/>
      <c r="O84" s="875"/>
      <c r="P84" s="876"/>
      <c r="Q84" s="870"/>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4"/>
      <c r="C85" s="875"/>
      <c r="D85" s="875"/>
      <c r="E85" s="875"/>
      <c r="F85" s="875"/>
      <c r="G85" s="875"/>
      <c r="H85" s="875"/>
      <c r="I85" s="875"/>
      <c r="J85" s="875"/>
      <c r="K85" s="875"/>
      <c r="L85" s="875"/>
      <c r="M85" s="875"/>
      <c r="N85" s="875"/>
      <c r="O85" s="875"/>
      <c r="P85" s="876"/>
      <c r="Q85" s="870"/>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4"/>
      <c r="C86" s="875"/>
      <c r="D86" s="875"/>
      <c r="E86" s="875"/>
      <c r="F86" s="875"/>
      <c r="G86" s="875"/>
      <c r="H86" s="875"/>
      <c r="I86" s="875"/>
      <c r="J86" s="875"/>
      <c r="K86" s="875"/>
      <c r="L86" s="875"/>
      <c r="M86" s="875"/>
      <c r="N86" s="875"/>
      <c r="O86" s="875"/>
      <c r="P86" s="876"/>
      <c r="Q86" s="870"/>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77"/>
      <c r="C87" s="878"/>
      <c r="D87" s="878"/>
      <c r="E87" s="878"/>
      <c r="F87" s="878"/>
      <c r="G87" s="878"/>
      <c r="H87" s="878"/>
      <c r="I87" s="878"/>
      <c r="J87" s="878"/>
      <c r="K87" s="878"/>
      <c r="L87" s="878"/>
      <c r="M87" s="878"/>
      <c r="N87" s="878"/>
      <c r="O87" s="878"/>
      <c r="P87" s="879"/>
      <c r="Q87" s="880"/>
      <c r="R87" s="881"/>
      <c r="S87" s="881"/>
      <c r="T87" s="881"/>
      <c r="U87" s="881"/>
      <c r="V87" s="881"/>
      <c r="W87" s="881"/>
      <c r="X87" s="881"/>
      <c r="Y87" s="881"/>
      <c r="Z87" s="881"/>
      <c r="AA87" s="881"/>
      <c r="AB87" s="881"/>
      <c r="AC87" s="881"/>
      <c r="AD87" s="881"/>
      <c r="AE87" s="881"/>
      <c r="AF87" s="881"/>
      <c r="AG87" s="881"/>
      <c r="AH87" s="881"/>
      <c r="AI87" s="881"/>
      <c r="AJ87" s="881"/>
      <c r="AK87" s="881"/>
      <c r="AL87" s="881"/>
      <c r="AM87" s="881"/>
      <c r="AN87" s="881"/>
      <c r="AO87" s="881"/>
      <c r="AP87" s="881"/>
      <c r="AQ87" s="881"/>
      <c r="AR87" s="881"/>
      <c r="AS87" s="881"/>
      <c r="AT87" s="881"/>
      <c r="AU87" s="881"/>
      <c r="AV87" s="881"/>
      <c r="AW87" s="881"/>
      <c r="AX87" s="881"/>
      <c r="AY87" s="881"/>
      <c r="AZ87" s="882"/>
      <c r="BA87" s="882"/>
      <c r="BB87" s="882"/>
      <c r="BC87" s="882"/>
      <c r="BD87" s="883"/>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10477</v>
      </c>
      <c r="AG88" s="844"/>
      <c r="AH88" s="844"/>
      <c r="AI88" s="844"/>
      <c r="AJ88" s="844"/>
      <c r="AK88" s="841"/>
      <c r="AL88" s="841"/>
      <c r="AM88" s="841"/>
      <c r="AN88" s="841"/>
      <c r="AO88" s="841"/>
      <c r="AP88" s="844">
        <v>25106</v>
      </c>
      <c r="AQ88" s="844"/>
      <c r="AR88" s="844"/>
      <c r="AS88" s="844"/>
      <c r="AT88" s="844"/>
      <c r="AU88" s="844">
        <v>6005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4"/>
      <c r="CI102" s="885"/>
      <c r="CJ102" s="885"/>
      <c r="CK102" s="885"/>
      <c r="CL102" s="886"/>
      <c r="CM102" s="884"/>
      <c r="CN102" s="885"/>
      <c r="CO102" s="885"/>
      <c r="CP102" s="885"/>
      <c r="CQ102" s="886"/>
      <c r="CR102" s="887"/>
      <c r="CS102" s="852"/>
      <c r="CT102" s="852"/>
      <c r="CU102" s="852"/>
      <c r="CV102" s="888"/>
      <c r="CW102" s="887"/>
      <c r="CX102" s="852"/>
      <c r="CY102" s="852"/>
      <c r="CZ102" s="852"/>
      <c r="DA102" s="888"/>
      <c r="DB102" s="887"/>
      <c r="DC102" s="852"/>
      <c r="DD102" s="852"/>
      <c r="DE102" s="852"/>
      <c r="DF102" s="888"/>
      <c r="DG102" s="887"/>
      <c r="DH102" s="852"/>
      <c r="DI102" s="852"/>
      <c r="DJ102" s="852"/>
      <c r="DK102" s="888"/>
      <c r="DL102" s="887"/>
      <c r="DM102" s="852"/>
      <c r="DN102" s="852"/>
      <c r="DO102" s="852"/>
      <c r="DP102" s="888"/>
      <c r="DQ102" s="887"/>
      <c r="DR102" s="852"/>
      <c r="DS102" s="852"/>
      <c r="DT102" s="852"/>
      <c r="DU102" s="888"/>
      <c r="DV102" s="789"/>
      <c r="DW102" s="790"/>
      <c r="DX102" s="790"/>
      <c r="DY102" s="790"/>
      <c r="DZ102" s="911"/>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2" t="s">
        <v>401</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3" t="s">
        <v>402</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4" t="s">
        <v>405</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406</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218" customFormat="1" ht="26.25" customHeight="1" x14ac:dyDescent="0.15">
      <c r="A109" s="909" t="s">
        <v>407</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89" t="s">
        <v>408</v>
      </c>
      <c r="AB109" s="890"/>
      <c r="AC109" s="890"/>
      <c r="AD109" s="890"/>
      <c r="AE109" s="891"/>
      <c r="AF109" s="889" t="s">
        <v>409</v>
      </c>
      <c r="AG109" s="890"/>
      <c r="AH109" s="890"/>
      <c r="AI109" s="890"/>
      <c r="AJ109" s="891"/>
      <c r="AK109" s="889" t="s">
        <v>294</v>
      </c>
      <c r="AL109" s="890"/>
      <c r="AM109" s="890"/>
      <c r="AN109" s="890"/>
      <c r="AO109" s="891"/>
      <c r="AP109" s="889" t="s">
        <v>410</v>
      </c>
      <c r="AQ109" s="890"/>
      <c r="AR109" s="890"/>
      <c r="AS109" s="890"/>
      <c r="AT109" s="892"/>
      <c r="AU109" s="909" t="s">
        <v>407</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89" t="s">
        <v>408</v>
      </c>
      <c r="BR109" s="890"/>
      <c r="BS109" s="890"/>
      <c r="BT109" s="890"/>
      <c r="BU109" s="891"/>
      <c r="BV109" s="889" t="s">
        <v>409</v>
      </c>
      <c r="BW109" s="890"/>
      <c r="BX109" s="890"/>
      <c r="BY109" s="890"/>
      <c r="BZ109" s="891"/>
      <c r="CA109" s="889" t="s">
        <v>294</v>
      </c>
      <c r="CB109" s="890"/>
      <c r="CC109" s="890"/>
      <c r="CD109" s="890"/>
      <c r="CE109" s="891"/>
      <c r="CF109" s="910" t="s">
        <v>410</v>
      </c>
      <c r="CG109" s="910"/>
      <c r="CH109" s="910"/>
      <c r="CI109" s="910"/>
      <c r="CJ109" s="910"/>
      <c r="CK109" s="889" t="s">
        <v>411</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89" t="s">
        <v>408</v>
      </c>
      <c r="DH109" s="890"/>
      <c r="DI109" s="890"/>
      <c r="DJ109" s="890"/>
      <c r="DK109" s="891"/>
      <c r="DL109" s="889" t="s">
        <v>409</v>
      </c>
      <c r="DM109" s="890"/>
      <c r="DN109" s="890"/>
      <c r="DO109" s="890"/>
      <c r="DP109" s="891"/>
      <c r="DQ109" s="889" t="s">
        <v>294</v>
      </c>
      <c r="DR109" s="890"/>
      <c r="DS109" s="890"/>
      <c r="DT109" s="890"/>
      <c r="DU109" s="891"/>
      <c r="DV109" s="889" t="s">
        <v>410</v>
      </c>
      <c r="DW109" s="890"/>
      <c r="DX109" s="890"/>
      <c r="DY109" s="890"/>
      <c r="DZ109" s="892"/>
    </row>
    <row r="110" spans="1:131" s="218" customFormat="1" ht="26.25" customHeight="1" x14ac:dyDescent="0.15">
      <c r="A110" s="893" t="s">
        <v>412</v>
      </c>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5"/>
      <c r="AA110" s="896">
        <v>2112796</v>
      </c>
      <c r="AB110" s="897"/>
      <c r="AC110" s="897"/>
      <c r="AD110" s="897"/>
      <c r="AE110" s="898"/>
      <c r="AF110" s="899">
        <v>2155630</v>
      </c>
      <c r="AG110" s="897"/>
      <c r="AH110" s="897"/>
      <c r="AI110" s="897"/>
      <c r="AJ110" s="898"/>
      <c r="AK110" s="899">
        <v>2193195</v>
      </c>
      <c r="AL110" s="897"/>
      <c r="AM110" s="897"/>
      <c r="AN110" s="897"/>
      <c r="AO110" s="898"/>
      <c r="AP110" s="900">
        <v>18.100000000000001</v>
      </c>
      <c r="AQ110" s="901"/>
      <c r="AR110" s="901"/>
      <c r="AS110" s="901"/>
      <c r="AT110" s="902"/>
      <c r="AU110" s="903" t="s">
        <v>69</v>
      </c>
      <c r="AV110" s="904"/>
      <c r="AW110" s="904"/>
      <c r="AX110" s="904"/>
      <c r="AY110" s="904"/>
      <c r="AZ110" s="926" t="s">
        <v>413</v>
      </c>
      <c r="BA110" s="894"/>
      <c r="BB110" s="894"/>
      <c r="BC110" s="894"/>
      <c r="BD110" s="894"/>
      <c r="BE110" s="894"/>
      <c r="BF110" s="894"/>
      <c r="BG110" s="894"/>
      <c r="BH110" s="894"/>
      <c r="BI110" s="894"/>
      <c r="BJ110" s="894"/>
      <c r="BK110" s="894"/>
      <c r="BL110" s="894"/>
      <c r="BM110" s="894"/>
      <c r="BN110" s="894"/>
      <c r="BO110" s="894"/>
      <c r="BP110" s="895"/>
      <c r="BQ110" s="927">
        <v>21442692</v>
      </c>
      <c r="BR110" s="928"/>
      <c r="BS110" s="928"/>
      <c r="BT110" s="928"/>
      <c r="BU110" s="928"/>
      <c r="BV110" s="928">
        <v>19878385</v>
      </c>
      <c r="BW110" s="928"/>
      <c r="BX110" s="928"/>
      <c r="BY110" s="928"/>
      <c r="BZ110" s="928"/>
      <c r="CA110" s="928">
        <v>21435306</v>
      </c>
      <c r="CB110" s="928"/>
      <c r="CC110" s="928"/>
      <c r="CD110" s="928"/>
      <c r="CE110" s="928"/>
      <c r="CF110" s="941">
        <v>176.9</v>
      </c>
      <c r="CG110" s="942"/>
      <c r="CH110" s="942"/>
      <c r="CI110" s="942"/>
      <c r="CJ110" s="942"/>
      <c r="CK110" s="943" t="s">
        <v>414</v>
      </c>
      <c r="CL110" s="944"/>
      <c r="CM110" s="926" t="s">
        <v>415</v>
      </c>
      <c r="CN110" s="894"/>
      <c r="CO110" s="894"/>
      <c r="CP110" s="894"/>
      <c r="CQ110" s="894"/>
      <c r="CR110" s="894"/>
      <c r="CS110" s="894"/>
      <c r="CT110" s="894"/>
      <c r="CU110" s="894"/>
      <c r="CV110" s="894"/>
      <c r="CW110" s="894"/>
      <c r="CX110" s="894"/>
      <c r="CY110" s="894"/>
      <c r="CZ110" s="894"/>
      <c r="DA110" s="894"/>
      <c r="DB110" s="894"/>
      <c r="DC110" s="894"/>
      <c r="DD110" s="894"/>
      <c r="DE110" s="894"/>
      <c r="DF110" s="895"/>
      <c r="DG110" s="927" t="s">
        <v>122</v>
      </c>
      <c r="DH110" s="928"/>
      <c r="DI110" s="928"/>
      <c r="DJ110" s="928"/>
      <c r="DK110" s="928"/>
      <c r="DL110" s="928" t="s">
        <v>122</v>
      </c>
      <c r="DM110" s="928"/>
      <c r="DN110" s="928"/>
      <c r="DO110" s="928"/>
      <c r="DP110" s="928"/>
      <c r="DQ110" s="928">
        <v>912960</v>
      </c>
      <c r="DR110" s="928"/>
      <c r="DS110" s="928"/>
      <c r="DT110" s="928"/>
      <c r="DU110" s="928"/>
      <c r="DV110" s="929">
        <v>7.5</v>
      </c>
      <c r="DW110" s="929"/>
      <c r="DX110" s="929"/>
      <c r="DY110" s="929"/>
      <c r="DZ110" s="930"/>
    </row>
    <row r="111" spans="1:131" s="218" customFormat="1" ht="26.25" customHeight="1" x14ac:dyDescent="0.15">
      <c r="A111" s="931" t="s">
        <v>416</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122</v>
      </c>
      <c r="AB111" s="935"/>
      <c r="AC111" s="935"/>
      <c r="AD111" s="935"/>
      <c r="AE111" s="936"/>
      <c r="AF111" s="937" t="s">
        <v>122</v>
      </c>
      <c r="AG111" s="935"/>
      <c r="AH111" s="935"/>
      <c r="AI111" s="935"/>
      <c r="AJ111" s="936"/>
      <c r="AK111" s="937" t="s">
        <v>122</v>
      </c>
      <c r="AL111" s="935"/>
      <c r="AM111" s="935"/>
      <c r="AN111" s="935"/>
      <c r="AO111" s="936"/>
      <c r="AP111" s="938" t="s">
        <v>122</v>
      </c>
      <c r="AQ111" s="939"/>
      <c r="AR111" s="939"/>
      <c r="AS111" s="939"/>
      <c r="AT111" s="940"/>
      <c r="AU111" s="905"/>
      <c r="AV111" s="906"/>
      <c r="AW111" s="906"/>
      <c r="AX111" s="906"/>
      <c r="AY111" s="906"/>
      <c r="AZ111" s="919" t="s">
        <v>417</v>
      </c>
      <c r="BA111" s="920"/>
      <c r="BB111" s="920"/>
      <c r="BC111" s="920"/>
      <c r="BD111" s="920"/>
      <c r="BE111" s="920"/>
      <c r="BF111" s="920"/>
      <c r="BG111" s="920"/>
      <c r="BH111" s="920"/>
      <c r="BI111" s="920"/>
      <c r="BJ111" s="920"/>
      <c r="BK111" s="920"/>
      <c r="BL111" s="920"/>
      <c r="BM111" s="920"/>
      <c r="BN111" s="920"/>
      <c r="BO111" s="920"/>
      <c r="BP111" s="921"/>
      <c r="BQ111" s="922" t="s">
        <v>122</v>
      </c>
      <c r="BR111" s="923"/>
      <c r="BS111" s="923"/>
      <c r="BT111" s="923"/>
      <c r="BU111" s="923"/>
      <c r="BV111" s="923" t="s">
        <v>122</v>
      </c>
      <c r="BW111" s="923"/>
      <c r="BX111" s="923"/>
      <c r="BY111" s="923"/>
      <c r="BZ111" s="923"/>
      <c r="CA111" s="923">
        <v>912960</v>
      </c>
      <c r="CB111" s="923"/>
      <c r="CC111" s="923"/>
      <c r="CD111" s="923"/>
      <c r="CE111" s="923"/>
      <c r="CF111" s="917">
        <v>7.5</v>
      </c>
      <c r="CG111" s="918"/>
      <c r="CH111" s="918"/>
      <c r="CI111" s="918"/>
      <c r="CJ111" s="918"/>
      <c r="CK111" s="945"/>
      <c r="CL111" s="946"/>
      <c r="CM111" s="919" t="s">
        <v>418</v>
      </c>
      <c r="CN111" s="920"/>
      <c r="CO111" s="920"/>
      <c r="CP111" s="920"/>
      <c r="CQ111" s="920"/>
      <c r="CR111" s="920"/>
      <c r="CS111" s="920"/>
      <c r="CT111" s="920"/>
      <c r="CU111" s="920"/>
      <c r="CV111" s="920"/>
      <c r="CW111" s="920"/>
      <c r="CX111" s="920"/>
      <c r="CY111" s="920"/>
      <c r="CZ111" s="920"/>
      <c r="DA111" s="920"/>
      <c r="DB111" s="920"/>
      <c r="DC111" s="920"/>
      <c r="DD111" s="920"/>
      <c r="DE111" s="920"/>
      <c r="DF111" s="921"/>
      <c r="DG111" s="922" t="s">
        <v>122</v>
      </c>
      <c r="DH111" s="923"/>
      <c r="DI111" s="923"/>
      <c r="DJ111" s="923"/>
      <c r="DK111" s="923"/>
      <c r="DL111" s="923" t="s">
        <v>122</v>
      </c>
      <c r="DM111" s="923"/>
      <c r="DN111" s="923"/>
      <c r="DO111" s="923"/>
      <c r="DP111" s="923"/>
      <c r="DQ111" s="923" t="s">
        <v>122</v>
      </c>
      <c r="DR111" s="923"/>
      <c r="DS111" s="923"/>
      <c r="DT111" s="923"/>
      <c r="DU111" s="923"/>
      <c r="DV111" s="924" t="s">
        <v>122</v>
      </c>
      <c r="DW111" s="924"/>
      <c r="DX111" s="924"/>
      <c r="DY111" s="924"/>
      <c r="DZ111" s="925"/>
    </row>
    <row r="112" spans="1:131" s="218" customFormat="1" ht="26.25" customHeight="1" x14ac:dyDescent="0.15">
      <c r="A112" s="952" t="s">
        <v>419</v>
      </c>
      <c r="B112" s="953"/>
      <c r="C112" s="920" t="s">
        <v>420</v>
      </c>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1"/>
      <c r="AA112" s="958" t="s">
        <v>122</v>
      </c>
      <c r="AB112" s="959"/>
      <c r="AC112" s="959"/>
      <c r="AD112" s="959"/>
      <c r="AE112" s="960"/>
      <c r="AF112" s="961" t="s">
        <v>122</v>
      </c>
      <c r="AG112" s="959"/>
      <c r="AH112" s="959"/>
      <c r="AI112" s="959"/>
      <c r="AJ112" s="960"/>
      <c r="AK112" s="961" t="s">
        <v>122</v>
      </c>
      <c r="AL112" s="959"/>
      <c r="AM112" s="959"/>
      <c r="AN112" s="959"/>
      <c r="AO112" s="960"/>
      <c r="AP112" s="949" t="s">
        <v>122</v>
      </c>
      <c r="AQ112" s="950"/>
      <c r="AR112" s="950"/>
      <c r="AS112" s="950"/>
      <c r="AT112" s="951"/>
      <c r="AU112" s="905"/>
      <c r="AV112" s="906"/>
      <c r="AW112" s="906"/>
      <c r="AX112" s="906"/>
      <c r="AY112" s="906"/>
      <c r="AZ112" s="919" t="s">
        <v>421</v>
      </c>
      <c r="BA112" s="920"/>
      <c r="BB112" s="920"/>
      <c r="BC112" s="920"/>
      <c r="BD112" s="920"/>
      <c r="BE112" s="920"/>
      <c r="BF112" s="920"/>
      <c r="BG112" s="920"/>
      <c r="BH112" s="920"/>
      <c r="BI112" s="920"/>
      <c r="BJ112" s="920"/>
      <c r="BK112" s="920"/>
      <c r="BL112" s="920"/>
      <c r="BM112" s="920"/>
      <c r="BN112" s="920"/>
      <c r="BO112" s="920"/>
      <c r="BP112" s="921"/>
      <c r="BQ112" s="922">
        <v>4403604</v>
      </c>
      <c r="BR112" s="923"/>
      <c r="BS112" s="923"/>
      <c r="BT112" s="923"/>
      <c r="BU112" s="923"/>
      <c r="BV112" s="923">
        <v>3816325</v>
      </c>
      <c r="BW112" s="923"/>
      <c r="BX112" s="923"/>
      <c r="BY112" s="923"/>
      <c r="BZ112" s="923"/>
      <c r="CA112" s="923">
        <v>4432567</v>
      </c>
      <c r="CB112" s="923"/>
      <c r="CC112" s="923"/>
      <c r="CD112" s="923"/>
      <c r="CE112" s="923"/>
      <c r="CF112" s="917">
        <v>36.6</v>
      </c>
      <c r="CG112" s="918"/>
      <c r="CH112" s="918"/>
      <c r="CI112" s="918"/>
      <c r="CJ112" s="918"/>
      <c r="CK112" s="945"/>
      <c r="CL112" s="946"/>
      <c r="CM112" s="919" t="s">
        <v>422</v>
      </c>
      <c r="CN112" s="920"/>
      <c r="CO112" s="920"/>
      <c r="CP112" s="920"/>
      <c r="CQ112" s="920"/>
      <c r="CR112" s="920"/>
      <c r="CS112" s="920"/>
      <c r="CT112" s="920"/>
      <c r="CU112" s="920"/>
      <c r="CV112" s="920"/>
      <c r="CW112" s="920"/>
      <c r="CX112" s="920"/>
      <c r="CY112" s="920"/>
      <c r="CZ112" s="920"/>
      <c r="DA112" s="920"/>
      <c r="DB112" s="920"/>
      <c r="DC112" s="920"/>
      <c r="DD112" s="920"/>
      <c r="DE112" s="920"/>
      <c r="DF112" s="921"/>
      <c r="DG112" s="922" t="s">
        <v>122</v>
      </c>
      <c r="DH112" s="923"/>
      <c r="DI112" s="923"/>
      <c r="DJ112" s="923"/>
      <c r="DK112" s="923"/>
      <c r="DL112" s="923" t="s">
        <v>122</v>
      </c>
      <c r="DM112" s="923"/>
      <c r="DN112" s="923"/>
      <c r="DO112" s="923"/>
      <c r="DP112" s="923"/>
      <c r="DQ112" s="923" t="s">
        <v>122</v>
      </c>
      <c r="DR112" s="923"/>
      <c r="DS112" s="923"/>
      <c r="DT112" s="923"/>
      <c r="DU112" s="923"/>
      <c r="DV112" s="924" t="s">
        <v>122</v>
      </c>
      <c r="DW112" s="924"/>
      <c r="DX112" s="924"/>
      <c r="DY112" s="924"/>
      <c r="DZ112" s="925"/>
    </row>
    <row r="113" spans="1:130" s="218" customFormat="1" ht="26.25" customHeight="1" x14ac:dyDescent="0.15">
      <c r="A113" s="954"/>
      <c r="B113" s="955"/>
      <c r="C113" s="920" t="s">
        <v>423</v>
      </c>
      <c r="D113" s="920"/>
      <c r="E113" s="920"/>
      <c r="F113" s="920"/>
      <c r="G113" s="920"/>
      <c r="H113" s="920"/>
      <c r="I113" s="920"/>
      <c r="J113" s="920"/>
      <c r="K113" s="920"/>
      <c r="L113" s="920"/>
      <c r="M113" s="920"/>
      <c r="N113" s="920"/>
      <c r="O113" s="920"/>
      <c r="P113" s="920"/>
      <c r="Q113" s="920"/>
      <c r="R113" s="920"/>
      <c r="S113" s="920"/>
      <c r="T113" s="920"/>
      <c r="U113" s="920"/>
      <c r="V113" s="920"/>
      <c r="W113" s="920"/>
      <c r="X113" s="920"/>
      <c r="Y113" s="920"/>
      <c r="Z113" s="921"/>
      <c r="AA113" s="934">
        <v>452017</v>
      </c>
      <c r="AB113" s="935"/>
      <c r="AC113" s="935"/>
      <c r="AD113" s="935"/>
      <c r="AE113" s="936"/>
      <c r="AF113" s="937">
        <v>454669</v>
      </c>
      <c r="AG113" s="935"/>
      <c r="AH113" s="935"/>
      <c r="AI113" s="935"/>
      <c r="AJ113" s="936"/>
      <c r="AK113" s="937">
        <v>429010</v>
      </c>
      <c r="AL113" s="935"/>
      <c r="AM113" s="935"/>
      <c r="AN113" s="935"/>
      <c r="AO113" s="936"/>
      <c r="AP113" s="938">
        <v>3.5</v>
      </c>
      <c r="AQ113" s="939"/>
      <c r="AR113" s="939"/>
      <c r="AS113" s="939"/>
      <c r="AT113" s="940"/>
      <c r="AU113" s="905"/>
      <c r="AV113" s="906"/>
      <c r="AW113" s="906"/>
      <c r="AX113" s="906"/>
      <c r="AY113" s="906"/>
      <c r="AZ113" s="919" t="s">
        <v>424</v>
      </c>
      <c r="BA113" s="920"/>
      <c r="BB113" s="920"/>
      <c r="BC113" s="920"/>
      <c r="BD113" s="920"/>
      <c r="BE113" s="920"/>
      <c r="BF113" s="920"/>
      <c r="BG113" s="920"/>
      <c r="BH113" s="920"/>
      <c r="BI113" s="920"/>
      <c r="BJ113" s="920"/>
      <c r="BK113" s="920"/>
      <c r="BL113" s="920"/>
      <c r="BM113" s="920"/>
      <c r="BN113" s="920"/>
      <c r="BO113" s="920"/>
      <c r="BP113" s="921"/>
      <c r="BQ113" s="922">
        <v>6052383</v>
      </c>
      <c r="BR113" s="923"/>
      <c r="BS113" s="923"/>
      <c r="BT113" s="923"/>
      <c r="BU113" s="923"/>
      <c r="BV113" s="923">
        <v>6038197</v>
      </c>
      <c r="BW113" s="923"/>
      <c r="BX113" s="923"/>
      <c r="BY113" s="923"/>
      <c r="BZ113" s="923"/>
      <c r="CA113" s="923">
        <v>6005323</v>
      </c>
      <c r="CB113" s="923"/>
      <c r="CC113" s="923"/>
      <c r="CD113" s="923"/>
      <c r="CE113" s="923"/>
      <c r="CF113" s="917">
        <v>49.6</v>
      </c>
      <c r="CG113" s="918"/>
      <c r="CH113" s="918"/>
      <c r="CI113" s="918"/>
      <c r="CJ113" s="918"/>
      <c r="CK113" s="945"/>
      <c r="CL113" s="946"/>
      <c r="CM113" s="919" t="s">
        <v>425</v>
      </c>
      <c r="CN113" s="920"/>
      <c r="CO113" s="920"/>
      <c r="CP113" s="920"/>
      <c r="CQ113" s="920"/>
      <c r="CR113" s="920"/>
      <c r="CS113" s="920"/>
      <c r="CT113" s="920"/>
      <c r="CU113" s="920"/>
      <c r="CV113" s="920"/>
      <c r="CW113" s="920"/>
      <c r="CX113" s="920"/>
      <c r="CY113" s="920"/>
      <c r="CZ113" s="920"/>
      <c r="DA113" s="920"/>
      <c r="DB113" s="920"/>
      <c r="DC113" s="920"/>
      <c r="DD113" s="920"/>
      <c r="DE113" s="920"/>
      <c r="DF113" s="921"/>
      <c r="DG113" s="958" t="s">
        <v>122</v>
      </c>
      <c r="DH113" s="959"/>
      <c r="DI113" s="959"/>
      <c r="DJ113" s="959"/>
      <c r="DK113" s="960"/>
      <c r="DL113" s="961" t="s">
        <v>122</v>
      </c>
      <c r="DM113" s="959"/>
      <c r="DN113" s="959"/>
      <c r="DO113" s="959"/>
      <c r="DP113" s="960"/>
      <c r="DQ113" s="961" t="s">
        <v>122</v>
      </c>
      <c r="DR113" s="959"/>
      <c r="DS113" s="959"/>
      <c r="DT113" s="959"/>
      <c r="DU113" s="960"/>
      <c r="DV113" s="949" t="s">
        <v>122</v>
      </c>
      <c r="DW113" s="950"/>
      <c r="DX113" s="950"/>
      <c r="DY113" s="950"/>
      <c r="DZ113" s="951"/>
    </row>
    <row r="114" spans="1:130" s="218" customFormat="1" ht="26.25" customHeight="1" x14ac:dyDescent="0.15">
      <c r="A114" s="954"/>
      <c r="B114" s="955"/>
      <c r="C114" s="920" t="s">
        <v>426</v>
      </c>
      <c r="D114" s="920"/>
      <c r="E114" s="920"/>
      <c r="F114" s="920"/>
      <c r="G114" s="920"/>
      <c r="H114" s="920"/>
      <c r="I114" s="920"/>
      <c r="J114" s="920"/>
      <c r="K114" s="920"/>
      <c r="L114" s="920"/>
      <c r="M114" s="920"/>
      <c r="N114" s="920"/>
      <c r="O114" s="920"/>
      <c r="P114" s="920"/>
      <c r="Q114" s="920"/>
      <c r="R114" s="920"/>
      <c r="S114" s="920"/>
      <c r="T114" s="920"/>
      <c r="U114" s="920"/>
      <c r="V114" s="920"/>
      <c r="W114" s="920"/>
      <c r="X114" s="920"/>
      <c r="Y114" s="920"/>
      <c r="Z114" s="921"/>
      <c r="AA114" s="958">
        <v>502389</v>
      </c>
      <c r="AB114" s="959"/>
      <c r="AC114" s="959"/>
      <c r="AD114" s="959"/>
      <c r="AE114" s="960"/>
      <c r="AF114" s="961">
        <v>503631</v>
      </c>
      <c r="AG114" s="959"/>
      <c r="AH114" s="959"/>
      <c r="AI114" s="959"/>
      <c r="AJ114" s="960"/>
      <c r="AK114" s="961">
        <v>499793</v>
      </c>
      <c r="AL114" s="959"/>
      <c r="AM114" s="959"/>
      <c r="AN114" s="959"/>
      <c r="AO114" s="960"/>
      <c r="AP114" s="949">
        <v>4.0999999999999996</v>
      </c>
      <c r="AQ114" s="950"/>
      <c r="AR114" s="950"/>
      <c r="AS114" s="950"/>
      <c r="AT114" s="951"/>
      <c r="AU114" s="905"/>
      <c r="AV114" s="906"/>
      <c r="AW114" s="906"/>
      <c r="AX114" s="906"/>
      <c r="AY114" s="906"/>
      <c r="AZ114" s="919" t="s">
        <v>427</v>
      </c>
      <c r="BA114" s="920"/>
      <c r="BB114" s="920"/>
      <c r="BC114" s="920"/>
      <c r="BD114" s="920"/>
      <c r="BE114" s="920"/>
      <c r="BF114" s="920"/>
      <c r="BG114" s="920"/>
      <c r="BH114" s="920"/>
      <c r="BI114" s="920"/>
      <c r="BJ114" s="920"/>
      <c r="BK114" s="920"/>
      <c r="BL114" s="920"/>
      <c r="BM114" s="920"/>
      <c r="BN114" s="920"/>
      <c r="BO114" s="920"/>
      <c r="BP114" s="921"/>
      <c r="BQ114" s="922">
        <v>1290079</v>
      </c>
      <c r="BR114" s="923"/>
      <c r="BS114" s="923"/>
      <c r="BT114" s="923"/>
      <c r="BU114" s="923"/>
      <c r="BV114" s="923">
        <v>1206009</v>
      </c>
      <c r="BW114" s="923"/>
      <c r="BX114" s="923"/>
      <c r="BY114" s="923"/>
      <c r="BZ114" s="923"/>
      <c r="CA114" s="923">
        <v>1191382</v>
      </c>
      <c r="CB114" s="923"/>
      <c r="CC114" s="923"/>
      <c r="CD114" s="923"/>
      <c r="CE114" s="923"/>
      <c r="CF114" s="917">
        <v>9.8000000000000007</v>
      </c>
      <c r="CG114" s="918"/>
      <c r="CH114" s="918"/>
      <c r="CI114" s="918"/>
      <c r="CJ114" s="918"/>
      <c r="CK114" s="945"/>
      <c r="CL114" s="946"/>
      <c r="CM114" s="919" t="s">
        <v>428</v>
      </c>
      <c r="CN114" s="920"/>
      <c r="CO114" s="920"/>
      <c r="CP114" s="920"/>
      <c r="CQ114" s="920"/>
      <c r="CR114" s="920"/>
      <c r="CS114" s="920"/>
      <c r="CT114" s="920"/>
      <c r="CU114" s="920"/>
      <c r="CV114" s="920"/>
      <c r="CW114" s="920"/>
      <c r="CX114" s="920"/>
      <c r="CY114" s="920"/>
      <c r="CZ114" s="920"/>
      <c r="DA114" s="920"/>
      <c r="DB114" s="920"/>
      <c r="DC114" s="920"/>
      <c r="DD114" s="920"/>
      <c r="DE114" s="920"/>
      <c r="DF114" s="921"/>
      <c r="DG114" s="958" t="s">
        <v>122</v>
      </c>
      <c r="DH114" s="959"/>
      <c r="DI114" s="959"/>
      <c r="DJ114" s="959"/>
      <c r="DK114" s="960"/>
      <c r="DL114" s="961" t="s">
        <v>122</v>
      </c>
      <c r="DM114" s="959"/>
      <c r="DN114" s="959"/>
      <c r="DO114" s="959"/>
      <c r="DP114" s="960"/>
      <c r="DQ114" s="961" t="s">
        <v>122</v>
      </c>
      <c r="DR114" s="959"/>
      <c r="DS114" s="959"/>
      <c r="DT114" s="959"/>
      <c r="DU114" s="960"/>
      <c r="DV114" s="949" t="s">
        <v>122</v>
      </c>
      <c r="DW114" s="950"/>
      <c r="DX114" s="950"/>
      <c r="DY114" s="950"/>
      <c r="DZ114" s="951"/>
    </row>
    <row r="115" spans="1:130" s="218" customFormat="1" ht="26.25" customHeight="1" x14ac:dyDescent="0.15">
      <c r="A115" s="954"/>
      <c r="B115" s="955"/>
      <c r="C115" s="920" t="s">
        <v>429</v>
      </c>
      <c r="D115" s="920"/>
      <c r="E115" s="920"/>
      <c r="F115" s="920"/>
      <c r="G115" s="920"/>
      <c r="H115" s="920"/>
      <c r="I115" s="920"/>
      <c r="J115" s="920"/>
      <c r="K115" s="920"/>
      <c r="L115" s="920"/>
      <c r="M115" s="920"/>
      <c r="N115" s="920"/>
      <c r="O115" s="920"/>
      <c r="P115" s="920"/>
      <c r="Q115" s="920"/>
      <c r="R115" s="920"/>
      <c r="S115" s="920"/>
      <c r="T115" s="920"/>
      <c r="U115" s="920"/>
      <c r="V115" s="920"/>
      <c r="W115" s="920"/>
      <c r="X115" s="920"/>
      <c r="Y115" s="920"/>
      <c r="Z115" s="921"/>
      <c r="AA115" s="934" t="s">
        <v>122</v>
      </c>
      <c r="AB115" s="935"/>
      <c r="AC115" s="935"/>
      <c r="AD115" s="935"/>
      <c r="AE115" s="936"/>
      <c r="AF115" s="937" t="s">
        <v>122</v>
      </c>
      <c r="AG115" s="935"/>
      <c r="AH115" s="935"/>
      <c r="AI115" s="935"/>
      <c r="AJ115" s="936"/>
      <c r="AK115" s="937">
        <v>7749</v>
      </c>
      <c r="AL115" s="935"/>
      <c r="AM115" s="935"/>
      <c r="AN115" s="935"/>
      <c r="AO115" s="936"/>
      <c r="AP115" s="938">
        <v>0.1</v>
      </c>
      <c r="AQ115" s="939"/>
      <c r="AR115" s="939"/>
      <c r="AS115" s="939"/>
      <c r="AT115" s="940"/>
      <c r="AU115" s="905"/>
      <c r="AV115" s="906"/>
      <c r="AW115" s="906"/>
      <c r="AX115" s="906"/>
      <c r="AY115" s="906"/>
      <c r="AZ115" s="919" t="s">
        <v>430</v>
      </c>
      <c r="BA115" s="920"/>
      <c r="BB115" s="920"/>
      <c r="BC115" s="920"/>
      <c r="BD115" s="920"/>
      <c r="BE115" s="920"/>
      <c r="BF115" s="920"/>
      <c r="BG115" s="920"/>
      <c r="BH115" s="920"/>
      <c r="BI115" s="920"/>
      <c r="BJ115" s="920"/>
      <c r="BK115" s="920"/>
      <c r="BL115" s="920"/>
      <c r="BM115" s="920"/>
      <c r="BN115" s="920"/>
      <c r="BO115" s="920"/>
      <c r="BP115" s="921"/>
      <c r="BQ115" s="922">
        <v>264</v>
      </c>
      <c r="BR115" s="923"/>
      <c r="BS115" s="923"/>
      <c r="BT115" s="923"/>
      <c r="BU115" s="923"/>
      <c r="BV115" s="923" t="s">
        <v>122</v>
      </c>
      <c r="BW115" s="923"/>
      <c r="BX115" s="923"/>
      <c r="BY115" s="923"/>
      <c r="BZ115" s="923"/>
      <c r="CA115" s="923">
        <v>533</v>
      </c>
      <c r="CB115" s="923"/>
      <c r="CC115" s="923"/>
      <c r="CD115" s="923"/>
      <c r="CE115" s="923"/>
      <c r="CF115" s="917">
        <v>0</v>
      </c>
      <c r="CG115" s="918"/>
      <c r="CH115" s="918"/>
      <c r="CI115" s="918"/>
      <c r="CJ115" s="918"/>
      <c r="CK115" s="945"/>
      <c r="CL115" s="946"/>
      <c r="CM115" s="919" t="s">
        <v>431</v>
      </c>
      <c r="CN115" s="920"/>
      <c r="CO115" s="920"/>
      <c r="CP115" s="920"/>
      <c r="CQ115" s="920"/>
      <c r="CR115" s="920"/>
      <c r="CS115" s="920"/>
      <c r="CT115" s="920"/>
      <c r="CU115" s="920"/>
      <c r="CV115" s="920"/>
      <c r="CW115" s="920"/>
      <c r="CX115" s="920"/>
      <c r="CY115" s="920"/>
      <c r="CZ115" s="920"/>
      <c r="DA115" s="920"/>
      <c r="DB115" s="920"/>
      <c r="DC115" s="920"/>
      <c r="DD115" s="920"/>
      <c r="DE115" s="920"/>
      <c r="DF115" s="921"/>
      <c r="DG115" s="958" t="s">
        <v>122</v>
      </c>
      <c r="DH115" s="959"/>
      <c r="DI115" s="959"/>
      <c r="DJ115" s="959"/>
      <c r="DK115" s="960"/>
      <c r="DL115" s="961" t="s">
        <v>122</v>
      </c>
      <c r="DM115" s="959"/>
      <c r="DN115" s="959"/>
      <c r="DO115" s="959"/>
      <c r="DP115" s="960"/>
      <c r="DQ115" s="961" t="s">
        <v>122</v>
      </c>
      <c r="DR115" s="959"/>
      <c r="DS115" s="959"/>
      <c r="DT115" s="959"/>
      <c r="DU115" s="960"/>
      <c r="DV115" s="949" t="s">
        <v>122</v>
      </c>
      <c r="DW115" s="950"/>
      <c r="DX115" s="950"/>
      <c r="DY115" s="950"/>
      <c r="DZ115" s="951"/>
    </row>
    <row r="116" spans="1:130" s="218" customFormat="1" ht="26.25" customHeight="1" x14ac:dyDescent="0.15">
      <c r="A116" s="956"/>
      <c r="B116" s="957"/>
      <c r="C116" s="966" t="s">
        <v>432</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8" t="s">
        <v>122</v>
      </c>
      <c r="AB116" s="959"/>
      <c r="AC116" s="959"/>
      <c r="AD116" s="959"/>
      <c r="AE116" s="960"/>
      <c r="AF116" s="961" t="s">
        <v>122</v>
      </c>
      <c r="AG116" s="959"/>
      <c r="AH116" s="959"/>
      <c r="AI116" s="959"/>
      <c r="AJ116" s="960"/>
      <c r="AK116" s="961">
        <v>6027</v>
      </c>
      <c r="AL116" s="959"/>
      <c r="AM116" s="959"/>
      <c r="AN116" s="959"/>
      <c r="AO116" s="960"/>
      <c r="AP116" s="949">
        <v>0</v>
      </c>
      <c r="AQ116" s="950"/>
      <c r="AR116" s="950"/>
      <c r="AS116" s="950"/>
      <c r="AT116" s="951"/>
      <c r="AU116" s="905"/>
      <c r="AV116" s="906"/>
      <c r="AW116" s="906"/>
      <c r="AX116" s="906"/>
      <c r="AY116" s="906"/>
      <c r="AZ116" s="1110" t="s">
        <v>433</v>
      </c>
      <c r="BA116" s="1111"/>
      <c r="BB116" s="1111"/>
      <c r="BC116" s="1111"/>
      <c r="BD116" s="1111"/>
      <c r="BE116" s="1111"/>
      <c r="BF116" s="1111"/>
      <c r="BG116" s="1111"/>
      <c r="BH116" s="1111"/>
      <c r="BI116" s="1111"/>
      <c r="BJ116" s="1111"/>
      <c r="BK116" s="1111"/>
      <c r="BL116" s="1111"/>
      <c r="BM116" s="1111"/>
      <c r="BN116" s="1111"/>
      <c r="BO116" s="1111"/>
      <c r="BP116" s="1112"/>
      <c r="BQ116" s="922" t="s">
        <v>122</v>
      </c>
      <c r="BR116" s="923"/>
      <c r="BS116" s="923"/>
      <c r="BT116" s="923"/>
      <c r="BU116" s="923"/>
      <c r="BV116" s="923" t="s">
        <v>122</v>
      </c>
      <c r="BW116" s="923"/>
      <c r="BX116" s="923"/>
      <c r="BY116" s="923"/>
      <c r="BZ116" s="923"/>
      <c r="CA116" s="923" t="s">
        <v>122</v>
      </c>
      <c r="CB116" s="923"/>
      <c r="CC116" s="923"/>
      <c r="CD116" s="923"/>
      <c r="CE116" s="923"/>
      <c r="CF116" s="917" t="s">
        <v>122</v>
      </c>
      <c r="CG116" s="918"/>
      <c r="CH116" s="918"/>
      <c r="CI116" s="918"/>
      <c r="CJ116" s="918"/>
      <c r="CK116" s="945"/>
      <c r="CL116" s="946"/>
      <c r="CM116" s="919" t="s">
        <v>434</v>
      </c>
      <c r="CN116" s="920"/>
      <c r="CO116" s="920"/>
      <c r="CP116" s="920"/>
      <c r="CQ116" s="920"/>
      <c r="CR116" s="920"/>
      <c r="CS116" s="920"/>
      <c r="CT116" s="920"/>
      <c r="CU116" s="920"/>
      <c r="CV116" s="920"/>
      <c r="CW116" s="920"/>
      <c r="CX116" s="920"/>
      <c r="CY116" s="920"/>
      <c r="CZ116" s="920"/>
      <c r="DA116" s="920"/>
      <c r="DB116" s="920"/>
      <c r="DC116" s="920"/>
      <c r="DD116" s="920"/>
      <c r="DE116" s="920"/>
      <c r="DF116" s="921"/>
      <c r="DG116" s="958" t="s">
        <v>122</v>
      </c>
      <c r="DH116" s="959"/>
      <c r="DI116" s="959"/>
      <c r="DJ116" s="959"/>
      <c r="DK116" s="960"/>
      <c r="DL116" s="961" t="s">
        <v>122</v>
      </c>
      <c r="DM116" s="959"/>
      <c r="DN116" s="959"/>
      <c r="DO116" s="959"/>
      <c r="DP116" s="960"/>
      <c r="DQ116" s="961" t="s">
        <v>122</v>
      </c>
      <c r="DR116" s="959"/>
      <c r="DS116" s="959"/>
      <c r="DT116" s="959"/>
      <c r="DU116" s="960"/>
      <c r="DV116" s="949" t="s">
        <v>122</v>
      </c>
      <c r="DW116" s="950"/>
      <c r="DX116" s="950"/>
      <c r="DY116" s="950"/>
      <c r="DZ116" s="951"/>
    </row>
    <row r="117" spans="1:130" s="218" customFormat="1" ht="26.25" customHeight="1" x14ac:dyDescent="0.15">
      <c r="A117" s="909" t="s">
        <v>177</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971" t="s">
        <v>435</v>
      </c>
      <c r="Z117" s="891"/>
      <c r="AA117" s="972">
        <v>3067202</v>
      </c>
      <c r="AB117" s="973"/>
      <c r="AC117" s="973"/>
      <c r="AD117" s="973"/>
      <c r="AE117" s="974"/>
      <c r="AF117" s="975">
        <v>3113930</v>
      </c>
      <c r="AG117" s="973"/>
      <c r="AH117" s="973"/>
      <c r="AI117" s="973"/>
      <c r="AJ117" s="974"/>
      <c r="AK117" s="975">
        <v>3135774</v>
      </c>
      <c r="AL117" s="973"/>
      <c r="AM117" s="973"/>
      <c r="AN117" s="973"/>
      <c r="AO117" s="974"/>
      <c r="AP117" s="976"/>
      <c r="AQ117" s="977"/>
      <c r="AR117" s="977"/>
      <c r="AS117" s="977"/>
      <c r="AT117" s="978"/>
      <c r="AU117" s="905"/>
      <c r="AV117" s="906"/>
      <c r="AW117" s="906"/>
      <c r="AX117" s="906"/>
      <c r="AY117" s="906"/>
      <c r="AZ117" s="968" t="s">
        <v>436</v>
      </c>
      <c r="BA117" s="969"/>
      <c r="BB117" s="969"/>
      <c r="BC117" s="969"/>
      <c r="BD117" s="969"/>
      <c r="BE117" s="969"/>
      <c r="BF117" s="969"/>
      <c r="BG117" s="969"/>
      <c r="BH117" s="969"/>
      <c r="BI117" s="969"/>
      <c r="BJ117" s="969"/>
      <c r="BK117" s="969"/>
      <c r="BL117" s="969"/>
      <c r="BM117" s="969"/>
      <c r="BN117" s="969"/>
      <c r="BO117" s="969"/>
      <c r="BP117" s="970"/>
      <c r="BQ117" s="922" t="s">
        <v>122</v>
      </c>
      <c r="BR117" s="923"/>
      <c r="BS117" s="923"/>
      <c r="BT117" s="923"/>
      <c r="BU117" s="923"/>
      <c r="BV117" s="923" t="s">
        <v>122</v>
      </c>
      <c r="BW117" s="923"/>
      <c r="BX117" s="923"/>
      <c r="BY117" s="923"/>
      <c r="BZ117" s="923"/>
      <c r="CA117" s="923" t="s">
        <v>122</v>
      </c>
      <c r="CB117" s="923"/>
      <c r="CC117" s="923"/>
      <c r="CD117" s="923"/>
      <c r="CE117" s="923"/>
      <c r="CF117" s="917" t="s">
        <v>122</v>
      </c>
      <c r="CG117" s="918"/>
      <c r="CH117" s="918"/>
      <c r="CI117" s="918"/>
      <c r="CJ117" s="918"/>
      <c r="CK117" s="945"/>
      <c r="CL117" s="946"/>
      <c r="CM117" s="919" t="s">
        <v>437</v>
      </c>
      <c r="CN117" s="920"/>
      <c r="CO117" s="920"/>
      <c r="CP117" s="920"/>
      <c r="CQ117" s="920"/>
      <c r="CR117" s="920"/>
      <c r="CS117" s="920"/>
      <c r="CT117" s="920"/>
      <c r="CU117" s="920"/>
      <c r="CV117" s="920"/>
      <c r="CW117" s="920"/>
      <c r="CX117" s="920"/>
      <c r="CY117" s="920"/>
      <c r="CZ117" s="920"/>
      <c r="DA117" s="920"/>
      <c r="DB117" s="920"/>
      <c r="DC117" s="920"/>
      <c r="DD117" s="920"/>
      <c r="DE117" s="920"/>
      <c r="DF117" s="921"/>
      <c r="DG117" s="958" t="s">
        <v>122</v>
      </c>
      <c r="DH117" s="959"/>
      <c r="DI117" s="959"/>
      <c r="DJ117" s="959"/>
      <c r="DK117" s="960"/>
      <c r="DL117" s="961" t="s">
        <v>122</v>
      </c>
      <c r="DM117" s="959"/>
      <c r="DN117" s="959"/>
      <c r="DO117" s="959"/>
      <c r="DP117" s="960"/>
      <c r="DQ117" s="961" t="s">
        <v>122</v>
      </c>
      <c r="DR117" s="959"/>
      <c r="DS117" s="959"/>
      <c r="DT117" s="959"/>
      <c r="DU117" s="960"/>
      <c r="DV117" s="949" t="s">
        <v>122</v>
      </c>
      <c r="DW117" s="950"/>
      <c r="DX117" s="950"/>
      <c r="DY117" s="950"/>
      <c r="DZ117" s="951"/>
    </row>
    <row r="118" spans="1:130" s="218" customFormat="1" ht="26.25" customHeight="1" x14ac:dyDescent="0.15">
      <c r="A118" s="909" t="s">
        <v>411</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89" t="s">
        <v>408</v>
      </c>
      <c r="AB118" s="890"/>
      <c r="AC118" s="890"/>
      <c r="AD118" s="890"/>
      <c r="AE118" s="891"/>
      <c r="AF118" s="889" t="s">
        <v>409</v>
      </c>
      <c r="AG118" s="890"/>
      <c r="AH118" s="890"/>
      <c r="AI118" s="890"/>
      <c r="AJ118" s="891"/>
      <c r="AK118" s="889" t="s">
        <v>294</v>
      </c>
      <c r="AL118" s="890"/>
      <c r="AM118" s="890"/>
      <c r="AN118" s="890"/>
      <c r="AO118" s="891"/>
      <c r="AP118" s="962" t="s">
        <v>410</v>
      </c>
      <c r="AQ118" s="963"/>
      <c r="AR118" s="963"/>
      <c r="AS118" s="963"/>
      <c r="AT118" s="964"/>
      <c r="AU118" s="905"/>
      <c r="AV118" s="906"/>
      <c r="AW118" s="906"/>
      <c r="AX118" s="906"/>
      <c r="AY118" s="906"/>
      <c r="AZ118" s="965" t="s">
        <v>438</v>
      </c>
      <c r="BA118" s="966"/>
      <c r="BB118" s="966"/>
      <c r="BC118" s="966"/>
      <c r="BD118" s="966"/>
      <c r="BE118" s="966"/>
      <c r="BF118" s="966"/>
      <c r="BG118" s="966"/>
      <c r="BH118" s="966"/>
      <c r="BI118" s="966"/>
      <c r="BJ118" s="966"/>
      <c r="BK118" s="966"/>
      <c r="BL118" s="966"/>
      <c r="BM118" s="966"/>
      <c r="BN118" s="966"/>
      <c r="BO118" s="966"/>
      <c r="BP118" s="967"/>
      <c r="BQ118" s="993" t="s">
        <v>122</v>
      </c>
      <c r="BR118" s="994"/>
      <c r="BS118" s="994"/>
      <c r="BT118" s="994"/>
      <c r="BU118" s="994"/>
      <c r="BV118" s="994" t="s">
        <v>122</v>
      </c>
      <c r="BW118" s="994"/>
      <c r="BX118" s="994"/>
      <c r="BY118" s="994"/>
      <c r="BZ118" s="994"/>
      <c r="CA118" s="994" t="s">
        <v>122</v>
      </c>
      <c r="CB118" s="994"/>
      <c r="CC118" s="994"/>
      <c r="CD118" s="994"/>
      <c r="CE118" s="994"/>
      <c r="CF118" s="917" t="s">
        <v>122</v>
      </c>
      <c r="CG118" s="918"/>
      <c r="CH118" s="918"/>
      <c r="CI118" s="918"/>
      <c r="CJ118" s="918"/>
      <c r="CK118" s="945"/>
      <c r="CL118" s="946"/>
      <c r="CM118" s="919" t="s">
        <v>439</v>
      </c>
      <c r="CN118" s="920"/>
      <c r="CO118" s="920"/>
      <c r="CP118" s="920"/>
      <c r="CQ118" s="920"/>
      <c r="CR118" s="920"/>
      <c r="CS118" s="920"/>
      <c r="CT118" s="920"/>
      <c r="CU118" s="920"/>
      <c r="CV118" s="920"/>
      <c r="CW118" s="920"/>
      <c r="CX118" s="920"/>
      <c r="CY118" s="920"/>
      <c r="CZ118" s="920"/>
      <c r="DA118" s="920"/>
      <c r="DB118" s="920"/>
      <c r="DC118" s="920"/>
      <c r="DD118" s="920"/>
      <c r="DE118" s="920"/>
      <c r="DF118" s="921"/>
      <c r="DG118" s="958" t="s">
        <v>122</v>
      </c>
      <c r="DH118" s="959"/>
      <c r="DI118" s="959"/>
      <c r="DJ118" s="959"/>
      <c r="DK118" s="960"/>
      <c r="DL118" s="961" t="s">
        <v>122</v>
      </c>
      <c r="DM118" s="959"/>
      <c r="DN118" s="959"/>
      <c r="DO118" s="959"/>
      <c r="DP118" s="960"/>
      <c r="DQ118" s="961" t="s">
        <v>122</v>
      </c>
      <c r="DR118" s="959"/>
      <c r="DS118" s="959"/>
      <c r="DT118" s="959"/>
      <c r="DU118" s="960"/>
      <c r="DV118" s="949" t="s">
        <v>122</v>
      </c>
      <c r="DW118" s="950"/>
      <c r="DX118" s="950"/>
      <c r="DY118" s="950"/>
      <c r="DZ118" s="951"/>
    </row>
    <row r="119" spans="1:130" s="218" customFormat="1" ht="26.25" customHeight="1" x14ac:dyDescent="0.15">
      <c r="A119" s="1047" t="s">
        <v>414</v>
      </c>
      <c r="B119" s="944"/>
      <c r="C119" s="926" t="s">
        <v>415</v>
      </c>
      <c r="D119" s="894"/>
      <c r="E119" s="894"/>
      <c r="F119" s="894"/>
      <c r="G119" s="894"/>
      <c r="H119" s="894"/>
      <c r="I119" s="894"/>
      <c r="J119" s="894"/>
      <c r="K119" s="894"/>
      <c r="L119" s="894"/>
      <c r="M119" s="894"/>
      <c r="N119" s="894"/>
      <c r="O119" s="894"/>
      <c r="P119" s="894"/>
      <c r="Q119" s="894"/>
      <c r="R119" s="894"/>
      <c r="S119" s="894"/>
      <c r="T119" s="894"/>
      <c r="U119" s="894"/>
      <c r="V119" s="894"/>
      <c r="W119" s="894"/>
      <c r="X119" s="894"/>
      <c r="Y119" s="894"/>
      <c r="Z119" s="895"/>
      <c r="AA119" s="896" t="s">
        <v>122</v>
      </c>
      <c r="AB119" s="897"/>
      <c r="AC119" s="897"/>
      <c r="AD119" s="897"/>
      <c r="AE119" s="898"/>
      <c r="AF119" s="899" t="s">
        <v>122</v>
      </c>
      <c r="AG119" s="897"/>
      <c r="AH119" s="897"/>
      <c r="AI119" s="897"/>
      <c r="AJ119" s="898"/>
      <c r="AK119" s="899">
        <v>7749</v>
      </c>
      <c r="AL119" s="897"/>
      <c r="AM119" s="897"/>
      <c r="AN119" s="897"/>
      <c r="AO119" s="898"/>
      <c r="AP119" s="900">
        <v>0.1</v>
      </c>
      <c r="AQ119" s="901"/>
      <c r="AR119" s="901"/>
      <c r="AS119" s="901"/>
      <c r="AT119" s="902"/>
      <c r="AU119" s="907"/>
      <c r="AV119" s="908"/>
      <c r="AW119" s="908"/>
      <c r="AX119" s="908"/>
      <c r="AY119" s="908"/>
      <c r="AZ119" s="239" t="s">
        <v>177</v>
      </c>
      <c r="BA119" s="239"/>
      <c r="BB119" s="239"/>
      <c r="BC119" s="239"/>
      <c r="BD119" s="239"/>
      <c r="BE119" s="239"/>
      <c r="BF119" s="239"/>
      <c r="BG119" s="239"/>
      <c r="BH119" s="239"/>
      <c r="BI119" s="239"/>
      <c r="BJ119" s="239"/>
      <c r="BK119" s="239"/>
      <c r="BL119" s="239"/>
      <c r="BM119" s="239"/>
      <c r="BN119" s="239"/>
      <c r="BO119" s="971" t="s">
        <v>440</v>
      </c>
      <c r="BP119" s="999"/>
      <c r="BQ119" s="993">
        <v>33189022</v>
      </c>
      <c r="BR119" s="994"/>
      <c r="BS119" s="994"/>
      <c r="BT119" s="994"/>
      <c r="BU119" s="994"/>
      <c r="BV119" s="994">
        <v>30938916</v>
      </c>
      <c r="BW119" s="994"/>
      <c r="BX119" s="994"/>
      <c r="BY119" s="994"/>
      <c r="BZ119" s="994"/>
      <c r="CA119" s="994">
        <v>33978071</v>
      </c>
      <c r="CB119" s="994"/>
      <c r="CC119" s="994"/>
      <c r="CD119" s="994"/>
      <c r="CE119" s="994"/>
      <c r="CF119" s="995"/>
      <c r="CG119" s="996"/>
      <c r="CH119" s="996"/>
      <c r="CI119" s="996"/>
      <c r="CJ119" s="997"/>
      <c r="CK119" s="947"/>
      <c r="CL119" s="948"/>
      <c r="CM119" s="965" t="s">
        <v>441</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998" t="s">
        <v>122</v>
      </c>
      <c r="DH119" s="980"/>
      <c r="DI119" s="980"/>
      <c r="DJ119" s="980"/>
      <c r="DK119" s="981"/>
      <c r="DL119" s="979" t="s">
        <v>122</v>
      </c>
      <c r="DM119" s="980"/>
      <c r="DN119" s="980"/>
      <c r="DO119" s="980"/>
      <c r="DP119" s="981"/>
      <c r="DQ119" s="979" t="s">
        <v>122</v>
      </c>
      <c r="DR119" s="980"/>
      <c r="DS119" s="980"/>
      <c r="DT119" s="980"/>
      <c r="DU119" s="981"/>
      <c r="DV119" s="982" t="s">
        <v>122</v>
      </c>
      <c r="DW119" s="983"/>
      <c r="DX119" s="983"/>
      <c r="DY119" s="983"/>
      <c r="DZ119" s="984"/>
    </row>
    <row r="120" spans="1:130" s="218" customFormat="1" ht="26.25" customHeight="1" x14ac:dyDescent="0.15">
      <c r="A120" s="1048"/>
      <c r="B120" s="946"/>
      <c r="C120" s="919" t="s">
        <v>418</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1"/>
      <c r="AA120" s="958" t="s">
        <v>122</v>
      </c>
      <c r="AB120" s="959"/>
      <c r="AC120" s="959"/>
      <c r="AD120" s="959"/>
      <c r="AE120" s="960"/>
      <c r="AF120" s="961" t="s">
        <v>122</v>
      </c>
      <c r="AG120" s="959"/>
      <c r="AH120" s="959"/>
      <c r="AI120" s="959"/>
      <c r="AJ120" s="960"/>
      <c r="AK120" s="961" t="s">
        <v>122</v>
      </c>
      <c r="AL120" s="959"/>
      <c r="AM120" s="959"/>
      <c r="AN120" s="959"/>
      <c r="AO120" s="960"/>
      <c r="AP120" s="949" t="s">
        <v>122</v>
      </c>
      <c r="AQ120" s="950"/>
      <c r="AR120" s="950"/>
      <c r="AS120" s="950"/>
      <c r="AT120" s="951"/>
      <c r="AU120" s="985" t="s">
        <v>442</v>
      </c>
      <c r="AV120" s="986"/>
      <c r="AW120" s="986"/>
      <c r="AX120" s="986"/>
      <c r="AY120" s="987"/>
      <c r="AZ120" s="926" t="s">
        <v>443</v>
      </c>
      <c r="BA120" s="894"/>
      <c r="BB120" s="894"/>
      <c r="BC120" s="894"/>
      <c r="BD120" s="894"/>
      <c r="BE120" s="894"/>
      <c r="BF120" s="894"/>
      <c r="BG120" s="894"/>
      <c r="BH120" s="894"/>
      <c r="BI120" s="894"/>
      <c r="BJ120" s="894"/>
      <c r="BK120" s="894"/>
      <c r="BL120" s="894"/>
      <c r="BM120" s="894"/>
      <c r="BN120" s="894"/>
      <c r="BO120" s="894"/>
      <c r="BP120" s="895"/>
      <c r="BQ120" s="927">
        <v>7313887</v>
      </c>
      <c r="BR120" s="928"/>
      <c r="BS120" s="928"/>
      <c r="BT120" s="928"/>
      <c r="BU120" s="928"/>
      <c r="BV120" s="928">
        <v>6426298</v>
      </c>
      <c r="BW120" s="928"/>
      <c r="BX120" s="928"/>
      <c r="BY120" s="928"/>
      <c r="BZ120" s="928"/>
      <c r="CA120" s="928">
        <v>5999617</v>
      </c>
      <c r="CB120" s="928"/>
      <c r="CC120" s="928"/>
      <c r="CD120" s="928"/>
      <c r="CE120" s="928"/>
      <c r="CF120" s="941">
        <v>49.5</v>
      </c>
      <c r="CG120" s="942"/>
      <c r="CH120" s="942"/>
      <c r="CI120" s="942"/>
      <c r="CJ120" s="942"/>
      <c r="CK120" s="1000" t="s">
        <v>444</v>
      </c>
      <c r="CL120" s="1001"/>
      <c r="CM120" s="1001"/>
      <c r="CN120" s="1001"/>
      <c r="CO120" s="1002"/>
      <c r="CP120" s="1008" t="s">
        <v>393</v>
      </c>
      <c r="CQ120" s="1009"/>
      <c r="CR120" s="1009"/>
      <c r="CS120" s="1009"/>
      <c r="CT120" s="1009"/>
      <c r="CU120" s="1009"/>
      <c r="CV120" s="1009"/>
      <c r="CW120" s="1009"/>
      <c r="CX120" s="1009"/>
      <c r="CY120" s="1009"/>
      <c r="CZ120" s="1009"/>
      <c r="DA120" s="1009"/>
      <c r="DB120" s="1009"/>
      <c r="DC120" s="1009"/>
      <c r="DD120" s="1009"/>
      <c r="DE120" s="1009"/>
      <c r="DF120" s="1010"/>
      <c r="DG120" s="927">
        <v>4343760</v>
      </c>
      <c r="DH120" s="928"/>
      <c r="DI120" s="928"/>
      <c r="DJ120" s="928"/>
      <c r="DK120" s="928"/>
      <c r="DL120" s="928">
        <v>3739487</v>
      </c>
      <c r="DM120" s="928"/>
      <c r="DN120" s="928"/>
      <c r="DO120" s="928"/>
      <c r="DP120" s="928"/>
      <c r="DQ120" s="928">
        <v>4313409</v>
      </c>
      <c r="DR120" s="928"/>
      <c r="DS120" s="928"/>
      <c r="DT120" s="928"/>
      <c r="DU120" s="928"/>
      <c r="DV120" s="929">
        <v>35.6</v>
      </c>
      <c r="DW120" s="929"/>
      <c r="DX120" s="929"/>
      <c r="DY120" s="929"/>
      <c r="DZ120" s="930"/>
    </row>
    <row r="121" spans="1:130" s="218" customFormat="1" ht="26.25" customHeight="1" x14ac:dyDescent="0.15">
      <c r="A121" s="1048"/>
      <c r="B121" s="946"/>
      <c r="C121" s="968" t="s">
        <v>445</v>
      </c>
      <c r="D121" s="969"/>
      <c r="E121" s="969"/>
      <c r="F121" s="969"/>
      <c r="G121" s="969"/>
      <c r="H121" s="969"/>
      <c r="I121" s="969"/>
      <c r="J121" s="969"/>
      <c r="K121" s="969"/>
      <c r="L121" s="969"/>
      <c r="M121" s="969"/>
      <c r="N121" s="969"/>
      <c r="O121" s="969"/>
      <c r="P121" s="969"/>
      <c r="Q121" s="969"/>
      <c r="R121" s="969"/>
      <c r="S121" s="969"/>
      <c r="T121" s="969"/>
      <c r="U121" s="969"/>
      <c r="V121" s="969"/>
      <c r="W121" s="969"/>
      <c r="X121" s="969"/>
      <c r="Y121" s="969"/>
      <c r="Z121" s="970"/>
      <c r="AA121" s="958" t="s">
        <v>122</v>
      </c>
      <c r="AB121" s="959"/>
      <c r="AC121" s="959"/>
      <c r="AD121" s="959"/>
      <c r="AE121" s="960"/>
      <c r="AF121" s="961" t="s">
        <v>122</v>
      </c>
      <c r="AG121" s="959"/>
      <c r="AH121" s="959"/>
      <c r="AI121" s="959"/>
      <c r="AJ121" s="960"/>
      <c r="AK121" s="961" t="s">
        <v>122</v>
      </c>
      <c r="AL121" s="959"/>
      <c r="AM121" s="959"/>
      <c r="AN121" s="959"/>
      <c r="AO121" s="960"/>
      <c r="AP121" s="949" t="s">
        <v>122</v>
      </c>
      <c r="AQ121" s="950"/>
      <c r="AR121" s="950"/>
      <c r="AS121" s="950"/>
      <c r="AT121" s="951"/>
      <c r="AU121" s="988"/>
      <c r="AV121" s="989"/>
      <c r="AW121" s="989"/>
      <c r="AX121" s="989"/>
      <c r="AY121" s="990"/>
      <c r="AZ121" s="919" t="s">
        <v>446</v>
      </c>
      <c r="BA121" s="920"/>
      <c r="BB121" s="920"/>
      <c r="BC121" s="920"/>
      <c r="BD121" s="920"/>
      <c r="BE121" s="920"/>
      <c r="BF121" s="920"/>
      <c r="BG121" s="920"/>
      <c r="BH121" s="920"/>
      <c r="BI121" s="920"/>
      <c r="BJ121" s="920"/>
      <c r="BK121" s="920"/>
      <c r="BL121" s="920"/>
      <c r="BM121" s="920"/>
      <c r="BN121" s="920"/>
      <c r="BO121" s="920"/>
      <c r="BP121" s="921"/>
      <c r="BQ121" s="922">
        <v>3455689</v>
      </c>
      <c r="BR121" s="923"/>
      <c r="BS121" s="923"/>
      <c r="BT121" s="923"/>
      <c r="BU121" s="923"/>
      <c r="BV121" s="923">
        <v>3026971</v>
      </c>
      <c r="BW121" s="923"/>
      <c r="BX121" s="923"/>
      <c r="BY121" s="923"/>
      <c r="BZ121" s="923"/>
      <c r="CA121" s="923">
        <v>4351883</v>
      </c>
      <c r="CB121" s="923"/>
      <c r="CC121" s="923"/>
      <c r="CD121" s="923"/>
      <c r="CE121" s="923"/>
      <c r="CF121" s="917">
        <v>35.9</v>
      </c>
      <c r="CG121" s="918"/>
      <c r="CH121" s="918"/>
      <c r="CI121" s="918"/>
      <c r="CJ121" s="918"/>
      <c r="CK121" s="1003"/>
      <c r="CL121" s="1004"/>
      <c r="CM121" s="1004"/>
      <c r="CN121" s="1004"/>
      <c r="CO121" s="1005"/>
      <c r="CP121" s="1013" t="s">
        <v>391</v>
      </c>
      <c r="CQ121" s="1014"/>
      <c r="CR121" s="1014"/>
      <c r="CS121" s="1014"/>
      <c r="CT121" s="1014"/>
      <c r="CU121" s="1014"/>
      <c r="CV121" s="1014"/>
      <c r="CW121" s="1014"/>
      <c r="CX121" s="1014"/>
      <c r="CY121" s="1014"/>
      <c r="CZ121" s="1014"/>
      <c r="DA121" s="1014"/>
      <c r="DB121" s="1014"/>
      <c r="DC121" s="1014"/>
      <c r="DD121" s="1014"/>
      <c r="DE121" s="1014"/>
      <c r="DF121" s="1015"/>
      <c r="DG121" s="922">
        <v>59844</v>
      </c>
      <c r="DH121" s="923"/>
      <c r="DI121" s="923"/>
      <c r="DJ121" s="923"/>
      <c r="DK121" s="923"/>
      <c r="DL121" s="923">
        <v>76838</v>
      </c>
      <c r="DM121" s="923"/>
      <c r="DN121" s="923"/>
      <c r="DO121" s="923"/>
      <c r="DP121" s="923"/>
      <c r="DQ121" s="923">
        <v>119158</v>
      </c>
      <c r="DR121" s="923"/>
      <c r="DS121" s="923"/>
      <c r="DT121" s="923"/>
      <c r="DU121" s="923"/>
      <c r="DV121" s="924">
        <v>1</v>
      </c>
      <c r="DW121" s="924"/>
      <c r="DX121" s="924"/>
      <c r="DY121" s="924"/>
      <c r="DZ121" s="925"/>
    </row>
    <row r="122" spans="1:130" s="218" customFormat="1" ht="26.25" customHeight="1" x14ac:dyDescent="0.15">
      <c r="A122" s="1048"/>
      <c r="B122" s="946"/>
      <c r="C122" s="919" t="s">
        <v>428</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1"/>
      <c r="AA122" s="958" t="s">
        <v>122</v>
      </c>
      <c r="AB122" s="959"/>
      <c r="AC122" s="959"/>
      <c r="AD122" s="959"/>
      <c r="AE122" s="960"/>
      <c r="AF122" s="961" t="s">
        <v>122</v>
      </c>
      <c r="AG122" s="959"/>
      <c r="AH122" s="959"/>
      <c r="AI122" s="959"/>
      <c r="AJ122" s="960"/>
      <c r="AK122" s="961" t="s">
        <v>122</v>
      </c>
      <c r="AL122" s="959"/>
      <c r="AM122" s="959"/>
      <c r="AN122" s="959"/>
      <c r="AO122" s="960"/>
      <c r="AP122" s="949" t="s">
        <v>122</v>
      </c>
      <c r="AQ122" s="950"/>
      <c r="AR122" s="950"/>
      <c r="AS122" s="950"/>
      <c r="AT122" s="951"/>
      <c r="AU122" s="988"/>
      <c r="AV122" s="989"/>
      <c r="AW122" s="989"/>
      <c r="AX122" s="989"/>
      <c r="AY122" s="990"/>
      <c r="AZ122" s="965" t="s">
        <v>447</v>
      </c>
      <c r="BA122" s="966"/>
      <c r="BB122" s="966"/>
      <c r="BC122" s="966"/>
      <c r="BD122" s="966"/>
      <c r="BE122" s="966"/>
      <c r="BF122" s="966"/>
      <c r="BG122" s="966"/>
      <c r="BH122" s="966"/>
      <c r="BI122" s="966"/>
      <c r="BJ122" s="966"/>
      <c r="BK122" s="966"/>
      <c r="BL122" s="966"/>
      <c r="BM122" s="966"/>
      <c r="BN122" s="966"/>
      <c r="BO122" s="966"/>
      <c r="BP122" s="967"/>
      <c r="BQ122" s="993">
        <v>20336456</v>
      </c>
      <c r="BR122" s="994"/>
      <c r="BS122" s="994"/>
      <c r="BT122" s="994"/>
      <c r="BU122" s="994"/>
      <c r="BV122" s="994">
        <v>19055334</v>
      </c>
      <c r="BW122" s="994"/>
      <c r="BX122" s="994"/>
      <c r="BY122" s="994"/>
      <c r="BZ122" s="994"/>
      <c r="CA122" s="994">
        <v>17947763</v>
      </c>
      <c r="CB122" s="994"/>
      <c r="CC122" s="994"/>
      <c r="CD122" s="994"/>
      <c r="CE122" s="994"/>
      <c r="CF122" s="1011">
        <v>148.1</v>
      </c>
      <c r="CG122" s="1012"/>
      <c r="CH122" s="1012"/>
      <c r="CI122" s="1012"/>
      <c r="CJ122" s="1012"/>
      <c r="CK122" s="1003"/>
      <c r="CL122" s="1004"/>
      <c r="CM122" s="1004"/>
      <c r="CN122" s="1004"/>
      <c r="CO122" s="1005"/>
      <c r="CP122" s="1013" t="s">
        <v>389</v>
      </c>
      <c r="CQ122" s="1014"/>
      <c r="CR122" s="1014"/>
      <c r="CS122" s="1014"/>
      <c r="CT122" s="1014"/>
      <c r="CU122" s="1014"/>
      <c r="CV122" s="1014"/>
      <c r="CW122" s="1014"/>
      <c r="CX122" s="1014"/>
      <c r="CY122" s="1014"/>
      <c r="CZ122" s="1014"/>
      <c r="DA122" s="1014"/>
      <c r="DB122" s="1014"/>
      <c r="DC122" s="1014"/>
      <c r="DD122" s="1014"/>
      <c r="DE122" s="1014"/>
      <c r="DF122" s="1015"/>
      <c r="DG122" s="922" t="s">
        <v>122</v>
      </c>
      <c r="DH122" s="923"/>
      <c r="DI122" s="923"/>
      <c r="DJ122" s="923"/>
      <c r="DK122" s="923"/>
      <c r="DL122" s="923" t="s">
        <v>122</v>
      </c>
      <c r="DM122" s="923"/>
      <c r="DN122" s="923"/>
      <c r="DO122" s="923"/>
      <c r="DP122" s="923"/>
      <c r="DQ122" s="923" t="s">
        <v>122</v>
      </c>
      <c r="DR122" s="923"/>
      <c r="DS122" s="923"/>
      <c r="DT122" s="923"/>
      <c r="DU122" s="923"/>
      <c r="DV122" s="924" t="s">
        <v>122</v>
      </c>
      <c r="DW122" s="924"/>
      <c r="DX122" s="924"/>
      <c r="DY122" s="924"/>
      <c r="DZ122" s="925"/>
    </row>
    <row r="123" spans="1:130" s="218" customFormat="1" ht="26.25" customHeight="1" x14ac:dyDescent="0.15">
      <c r="A123" s="1048"/>
      <c r="B123" s="946"/>
      <c r="C123" s="919" t="s">
        <v>434</v>
      </c>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1"/>
      <c r="AA123" s="958" t="s">
        <v>122</v>
      </c>
      <c r="AB123" s="959"/>
      <c r="AC123" s="959"/>
      <c r="AD123" s="959"/>
      <c r="AE123" s="960"/>
      <c r="AF123" s="961" t="s">
        <v>122</v>
      </c>
      <c r="AG123" s="959"/>
      <c r="AH123" s="959"/>
      <c r="AI123" s="959"/>
      <c r="AJ123" s="960"/>
      <c r="AK123" s="961" t="s">
        <v>122</v>
      </c>
      <c r="AL123" s="959"/>
      <c r="AM123" s="959"/>
      <c r="AN123" s="959"/>
      <c r="AO123" s="960"/>
      <c r="AP123" s="949" t="s">
        <v>122</v>
      </c>
      <c r="AQ123" s="950"/>
      <c r="AR123" s="950"/>
      <c r="AS123" s="950"/>
      <c r="AT123" s="951"/>
      <c r="AU123" s="991"/>
      <c r="AV123" s="992"/>
      <c r="AW123" s="992"/>
      <c r="AX123" s="992"/>
      <c r="AY123" s="992"/>
      <c r="AZ123" s="239" t="s">
        <v>177</v>
      </c>
      <c r="BA123" s="239"/>
      <c r="BB123" s="239"/>
      <c r="BC123" s="239"/>
      <c r="BD123" s="239"/>
      <c r="BE123" s="239"/>
      <c r="BF123" s="239"/>
      <c r="BG123" s="239"/>
      <c r="BH123" s="239"/>
      <c r="BI123" s="239"/>
      <c r="BJ123" s="239"/>
      <c r="BK123" s="239"/>
      <c r="BL123" s="239"/>
      <c r="BM123" s="239"/>
      <c r="BN123" s="239"/>
      <c r="BO123" s="971" t="s">
        <v>448</v>
      </c>
      <c r="BP123" s="999"/>
      <c r="BQ123" s="1054">
        <v>31106032</v>
      </c>
      <c r="BR123" s="1055"/>
      <c r="BS123" s="1055"/>
      <c r="BT123" s="1055"/>
      <c r="BU123" s="1055"/>
      <c r="BV123" s="1055">
        <v>28508603</v>
      </c>
      <c r="BW123" s="1055"/>
      <c r="BX123" s="1055"/>
      <c r="BY123" s="1055"/>
      <c r="BZ123" s="1055"/>
      <c r="CA123" s="1055">
        <v>28299263</v>
      </c>
      <c r="CB123" s="1055"/>
      <c r="CC123" s="1055"/>
      <c r="CD123" s="1055"/>
      <c r="CE123" s="1055"/>
      <c r="CF123" s="995"/>
      <c r="CG123" s="996"/>
      <c r="CH123" s="996"/>
      <c r="CI123" s="996"/>
      <c r="CJ123" s="997"/>
      <c r="CK123" s="1003"/>
      <c r="CL123" s="1004"/>
      <c r="CM123" s="1004"/>
      <c r="CN123" s="1004"/>
      <c r="CO123" s="1005"/>
      <c r="CP123" s="1013" t="s">
        <v>390</v>
      </c>
      <c r="CQ123" s="1014"/>
      <c r="CR123" s="1014"/>
      <c r="CS123" s="1014"/>
      <c r="CT123" s="1014"/>
      <c r="CU123" s="1014"/>
      <c r="CV123" s="1014"/>
      <c r="CW123" s="1014"/>
      <c r="CX123" s="1014"/>
      <c r="CY123" s="1014"/>
      <c r="CZ123" s="1014"/>
      <c r="DA123" s="1014"/>
      <c r="DB123" s="1014"/>
      <c r="DC123" s="1014"/>
      <c r="DD123" s="1014"/>
      <c r="DE123" s="1014"/>
      <c r="DF123" s="1015"/>
      <c r="DG123" s="958" t="s">
        <v>122</v>
      </c>
      <c r="DH123" s="959"/>
      <c r="DI123" s="959"/>
      <c r="DJ123" s="959"/>
      <c r="DK123" s="960"/>
      <c r="DL123" s="961" t="s">
        <v>122</v>
      </c>
      <c r="DM123" s="959"/>
      <c r="DN123" s="959"/>
      <c r="DO123" s="959"/>
      <c r="DP123" s="960"/>
      <c r="DQ123" s="961" t="s">
        <v>122</v>
      </c>
      <c r="DR123" s="959"/>
      <c r="DS123" s="959"/>
      <c r="DT123" s="959"/>
      <c r="DU123" s="960"/>
      <c r="DV123" s="949" t="s">
        <v>122</v>
      </c>
      <c r="DW123" s="950"/>
      <c r="DX123" s="950"/>
      <c r="DY123" s="950"/>
      <c r="DZ123" s="951"/>
    </row>
    <row r="124" spans="1:130" s="218" customFormat="1" ht="26.25" customHeight="1" thickBot="1" x14ac:dyDescent="0.2">
      <c r="A124" s="1048"/>
      <c r="B124" s="946"/>
      <c r="C124" s="919" t="s">
        <v>437</v>
      </c>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1"/>
      <c r="AA124" s="958" t="s">
        <v>122</v>
      </c>
      <c r="AB124" s="959"/>
      <c r="AC124" s="959"/>
      <c r="AD124" s="959"/>
      <c r="AE124" s="960"/>
      <c r="AF124" s="961" t="s">
        <v>122</v>
      </c>
      <c r="AG124" s="959"/>
      <c r="AH124" s="959"/>
      <c r="AI124" s="959"/>
      <c r="AJ124" s="960"/>
      <c r="AK124" s="961" t="s">
        <v>122</v>
      </c>
      <c r="AL124" s="959"/>
      <c r="AM124" s="959"/>
      <c r="AN124" s="959"/>
      <c r="AO124" s="960"/>
      <c r="AP124" s="949" t="s">
        <v>122</v>
      </c>
      <c r="AQ124" s="950"/>
      <c r="AR124" s="950"/>
      <c r="AS124" s="950"/>
      <c r="AT124" s="951"/>
      <c r="AU124" s="1050" t="s">
        <v>449</v>
      </c>
      <c r="AV124" s="1051"/>
      <c r="AW124" s="1051"/>
      <c r="AX124" s="1051"/>
      <c r="AY124" s="1051"/>
      <c r="AZ124" s="1051"/>
      <c r="BA124" s="1051"/>
      <c r="BB124" s="1051"/>
      <c r="BC124" s="1051"/>
      <c r="BD124" s="1051"/>
      <c r="BE124" s="1051"/>
      <c r="BF124" s="1051"/>
      <c r="BG124" s="1051"/>
      <c r="BH124" s="1051"/>
      <c r="BI124" s="1051"/>
      <c r="BJ124" s="1051"/>
      <c r="BK124" s="1051"/>
      <c r="BL124" s="1051"/>
      <c r="BM124" s="1051"/>
      <c r="BN124" s="1051"/>
      <c r="BO124" s="1051"/>
      <c r="BP124" s="1052"/>
      <c r="BQ124" s="1053">
        <v>18.5</v>
      </c>
      <c r="BR124" s="1021"/>
      <c r="BS124" s="1021"/>
      <c r="BT124" s="1021"/>
      <c r="BU124" s="1021"/>
      <c r="BV124" s="1021">
        <v>20.9</v>
      </c>
      <c r="BW124" s="1021"/>
      <c r="BX124" s="1021"/>
      <c r="BY124" s="1021"/>
      <c r="BZ124" s="1021"/>
      <c r="CA124" s="1021">
        <v>46.8</v>
      </c>
      <c r="CB124" s="1021"/>
      <c r="CC124" s="1021"/>
      <c r="CD124" s="1021"/>
      <c r="CE124" s="1021"/>
      <c r="CF124" s="1022"/>
      <c r="CG124" s="1023"/>
      <c r="CH124" s="1023"/>
      <c r="CI124" s="1023"/>
      <c r="CJ124" s="1024"/>
      <c r="CK124" s="1006"/>
      <c r="CL124" s="1006"/>
      <c r="CM124" s="1006"/>
      <c r="CN124" s="1006"/>
      <c r="CO124" s="1007"/>
      <c r="CP124" s="1013" t="s">
        <v>450</v>
      </c>
      <c r="CQ124" s="1014"/>
      <c r="CR124" s="1014"/>
      <c r="CS124" s="1014"/>
      <c r="CT124" s="1014"/>
      <c r="CU124" s="1014"/>
      <c r="CV124" s="1014"/>
      <c r="CW124" s="1014"/>
      <c r="CX124" s="1014"/>
      <c r="CY124" s="1014"/>
      <c r="CZ124" s="1014"/>
      <c r="DA124" s="1014"/>
      <c r="DB124" s="1014"/>
      <c r="DC124" s="1014"/>
      <c r="DD124" s="1014"/>
      <c r="DE124" s="1014"/>
      <c r="DF124" s="1015"/>
      <c r="DG124" s="998" t="s">
        <v>122</v>
      </c>
      <c r="DH124" s="980"/>
      <c r="DI124" s="980"/>
      <c r="DJ124" s="980"/>
      <c r="DK124" s="981"/>
      <c r="DL124" s="979" t="s">
        <v>122</v>
      </c>
      <c r="DM124" s="980"/>
      <c r="DN124" s="980"/>
      <c r="DO124" s="980"/>
      <c r="DP124" s="981"/>
      <c r="DQ124" s="979" t="s">
        <v>122</v>
      </c>
      <c r="DR124" s="980"/>
      <c r="DS124" s="980"/>
      <c r="DT124" s="980"/>
      <c r="DU124" s="981"/>
      <c r="DV124" s="982" t="s">
        <v>122</v>
      </c>
      <c r="DW124" s="983"/>
      <c r="DX124" s="983"/>
      <c r="DY124" s="983"/>
      <c r="DZ124" s="984"/>
    </row>
    <row r="125" spans="1:130" s="218" customFormat="1" ht="26.25" customHeight="1" x14ac:dyDescent="0.15">
      <c r="A125" s="1048"/>
      <c r="B125" s="946"/>
      <c r="C125" s="919" t="s">
        <v>439</v>
      </c>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1"/>
      <c r="AA125" s="958" t="s">
        <v>122</v>
      </c>
      <c r="AB125" s="959"/>
      <c r="AC125" s="959"/>
      <c r="AD125" s="959"/>
      <c r="AE125" s="960"/>
      <c r="AF125" s="961" t="s">
        <v>122</v>
      </c>
      <c r="AG125" s="959"/>
      <c r="AH125" s="959"/>
      <c r="AI125" s="959"/>
      <c r="AJ125" s="960"/>
      <c r="AK125" s="961" t="s">
        <v>122</v>
      </c>
      <c r="AL125" s="959"/>
      <c r="AM125" s="959"/>
      <c r="AN125" s="959"/>
      <c r="AO125" s="960"/>
      <c r="AP125" s="949" t="s">
        <v>122</v>
      </c>
      <c r="AQ125" s="950"/>
      <c r="AR125" s="950"/>
      <c r="AS125" s="950"/>
      <c r="AT125" s="951"/>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16" t="s">
        <v>451</v>
      </c>
      <c r="CL125" s="1001"/>
      <c r="CM125" s="1001"/>
      <c r="CN125" s="1001"/>
      <c r="CO125" s="1002"/>
      <c r="CP125" s="926" t="s">
        <v>452</v>
      </c>
      <c r="CQ125" s="894"/>
      <c r="CR125" s="894"/>
      <c r="CS125" s="894"/>
      <c r="CT125" s="894"/>
      <c r="CU125" s="894"/>
      <c r="CV125" s="894"/>
      <c r="CW125" s="894"/>
      <c r="CX125" s="894"/>
      <c r="CY125" s="894"/>
      <c r="CZ125" s="894"/>
      <c r="DA125" s="894"/>
      <c r="DB125" s="894"/>
      <c r="DC125" s="894"/>
      <c r="DD125" s="894"/>
      <c r="DE125" s="894"/>
      <c r="DF125" s="895"/>
      <c r="DG125" s="927" t="s">
        <v>122</v>
      </c>
      <c r="DH125" s="928"/>
      <c r="DI125" s="928"/>
      <c r="DJ125" s="928"/>
      <c r="DK125" s="928"/>
      <c r="DL125" s="928" t="s">
        <v>122</v>
      </c>
      <c r="DM125" s="928"/>
      <c r="DN125" s="928"/>
      <c r="DO125" s="928"/>
      <c r="DP125" s="928"/>
      <c r="DQ125" s="928" t="s">
        <v>122</v>
      </c>
      <c r="DR125" s="928"/>
      <c r="DS125" s="928"/>
      <c r="DT125" s="928"/>
      <c r="DU125" s="928"/>
      <c r="DV125" s="929" t="s">
        <v>122</v>
      </c>
      <c r="DW125" s="929"/>
      <c r="DX125" s="929"/>
      <c r="DY125" s="929"/>
      <c r="DZ125" s="930"/>
    </row>
    <row r="126" spans="1:130" s="218" customFormat="1" ht="26.25" customHeight="1" thickBot="1" x14ac:dyDescent="0.2">
      <c r="A126" s="1048"/>
      <c r="B126" s="946"/>
      <c r="C126" s="919" t="s">
        <v>441</v>
      </c>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1"/>
      <c r="AA126" s="958" t="s">
        <v>122</v>
      </c>
      <c r="AB126" s="959"/>
      <c r="AC126" s="959"/>
      <c r="AD126" s="959"/>
      <c r="AE126" s="960"/>
      <c r="AF126" s="961" t="s">
        <v>122</v>
      </c>
      <c r="AG126" s="959"/>
      <c r="AH126" s="959"/>
      <c r="AI126" s="959"/>
      <c r="AJ126" s="960"/>
      <c r="AK126" s="961" t="s">
        <v>122</v>
      </c>
      <c r="AL126" s="959"/>
      <c r="AM126" s="959"/>
      <c r="AN126" s="959"/>
      <c r="AO126" s="960"/>
      <c r="AP126" s="949" t="s">
        <v>122</v>
      </c>
      <c r="AQ126" s="950"/>
      <c r="AR126" s="950"/>
      <c r="AS126" s="950"/>
      <c r="AT126" s="951"/>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17"/>
      <c r="CL126" s="1004"/>
      <c r="CM126" s="1004"/>
      <c r="CN126" s="1004"/>
      <c r="CO126" s="1005"/>
      <c r="CP126" s="919" t="s">
        <v>453</v>
      </c>
      <c r="CQ126" s="920"/>
      <c r="CR126" s="920"/>
      <c r="CS126" s="920"/>
      <c r="CT126" s="920"/>
      <c r="CU126" s="920"/>
      <c r="CV126" s="920"/>
      <c r="CW126" s="920"/>
      <c r="CX126" s="920"/>
      <c r="CY126" s="920"/>
      <c r="CZ126" s="920"/>
      <c r="DA126" s="920"/>
      <c r="DB126" s="920"/>
      <c r="DC126" s="920"/>
      <c r="DD126" s="920"/>
      <c r="DE126" s="920"/>
      <c r="DF126" s="921"/>
      <c r="DG126" s="922" t="s">
        <v>122</v>
      </c>
      <c r="DH126" s="923"/>
      <c r="DI126" s="923"/>
      <c r="DJ126" s="923"/>
      <c r="DK126" s="923"/>
      <c r="DL126" s="923" t="s">
        <v>122</v>
      </c>
      <c r="DM126" s="923"/>
      <c r="DN126" s="923"/>
      <c r="DO126" s="923"/>
      <c r="DP126" s="923"/>
      <c r="DQ126" s="923" t="s">
        <v>122</v>
      </c>
      <c r="DR126" s="923"/>
      <c r="DS126" s="923"/>
      <c r="DT126" s="923"/>
      <c r="DU126" s="923"/>
      <c r="DV126" s="924" t="s">
        <v>122</v>
      </c>
      <c r="DW126" s="924"/>
      <c r="DX126" s="924"/>
      <c r="DY126" s="924"/>
      <c r="DZ126" s="925"/>
    </row>
    <row r="127" spans="1:130" s="218" customFormat="1" ht="26.25" customHeight="1" x14ac:dyDescent="0.15">
      <c r="A127" s="1049"/>
      <c r="B127" s="948"/>
      <c r="C127" s="965" t="s">
        <v>454</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8" t="s">
        <v>122</v>
      </c>
      <c r="AB127" s="959"/>
      <c r="AC127" s="959"/>
      <c r="AD127" s="959"/>
      <c r="AE127" s="960"/>
      <c r="AF127" s="961" t="s">
        <v>122</v>
      </c>
      <c r="AG127" s="959"/>
      <c r="AH127" s="959"/>
      <c r="AI127" s="959"/>
      <c r="AJ127" s="960"/>
      <c r="AK127" s="961" t="s">
        <v>122</v>
      </c>
      <c r="AL127" s="959"/>
      <c r="AM127" s="959"/>
      <c r="AN127" s="959"/>
      <c r="AO127" s="960"/>
      <c r="AP127" s="949" t="s">
        <v>122</v>
      </c>
      <c r="AQ127" s="950"/>
      <c r="AR127" s="950"/>
      <c r="AS127" s="950"/>
      <c r="AT127" s="951"/>
      <c r="AU127" s="220"/>
      <c r="AV127" s="220"/>
      <c r="AW127" s="220"/>
      <c r="AX127" s="1025" t="s">
        <v>455</v>
      </c>
      <c r="AY127" s="1026"/>
      <c r="AZ127" s="1026"/>
      <c r="BA127" s="1026"/>
      <c r="BB127" s="1026"/>
      <c r="BC127" s="1026"/>
      <c r="BD127" s="1026"/>
      <c r="BE127" s="1027"/>
      <c r="BF127" s="1028" t="s">
        <v>456</v>
      </c>
      <c r="BG127" s="1026"/>
      <c r="BH127" s="1026"/>
      <c r="BI127" s="1026"/>
      <c r="BJ127" s="1026"/>
      <c r="BK127" s="1026"/>
      <c r="BL127" s="1027"/>
      <c r="BM127" s="1028" t="s">
        <v>457</v>
      </c>
      <c r="BN127" s="1026"/>
      <c r="BO127" s="1026"/>
      <c r="BP127" s="1026"/>
      <c r="BQ127" s="1026"/>
      <c r="BR127" s="1026"/>
      <c r="BS127" s="1027"/>
      <c r="BT127" s="1028" t="s">
        <v>458</v>
      </c>
      <c r="BU127" s="1026"/>
      <c r="BV127" s="1026"/>
      <c r="BW127" s="1026"/>
      <c r="BX127" s="1026"/>
      <c r="BY127" s="1026"/>
      <c r="BZ127" s="1046"/>
      <c r="CA127" s="220"/>
      <c r="CB127" s="220"/>
      <c r="CC127" s="220"/>
      <c r="CD127" s="243"/>
      <c r="CE127" s="243"/>
      <c r="CF127" s="243"/>
      <c r="CG127" s="220"/>
      <c r="CH127" s="220"/>
      <c r="CI127" s="220"/>
      <c r="CJ127" s="242"/>
      <c r="CK127" s="1017"/>
      <c r="CL127" s="1004"/>
      <c r="CM127" s="1004"/>
      <c r="CN127" s="1004"/>
      <c r="CO127" s="1005"/>
      <c r="CP127" s="919" t="s">
        <v>459</v>
      </c>
      <c r="CQ127" s="920"/>
      <c r="CR127" s="920"/>
      <c r="CS127" s="920"/>
      <c r="CT127" s="920"/>
      <c r="CU127" s="920"/>
      <c r="CV127" s="920"/>
      <c r="CW127" s="920"/>
      <c r="CX127" s="920"/>
      <c r="CY127" s="920"/>
      <c r="CZ127" s="920"/>
      <c r="DA127" s="920"/>
      <c r="DB127" s="920"/>
      <c r="DC127" s="920"/>
      <c r="DD127" s="920"/>
      <c r="DE127" s="920"/>
      <c r="DF127" s="921"/>
      <c r="DG127" s="922" t="s">
        <v>122</v>
      </c>
      <c r="DH127" s="923"/>
      <c r="DI127" s="923"/>
      <c r="DJ127" s="923"/>
      <c r="DK127" s="923"/>
      <c r="DL127" s="923" t="s">
        <v>122</v>
      </c>
      <c r="DM127" s="923"/>
      <c r="DN127" s="923"/>
      <c r="DO127" s="923"/>
      <c r="DP127" s="923"/>
      <c r="DQ127" s="923" t="s">
        <v>122</v>
      </c>
      <c r="DR127" s="923"/>
      <c r="DS127" s="923"/>
      <c r="DT127" s="923"/>
      <c r="DU127" s="923"/>
      <c r="DV127" s="924" t="s">
        <v>122</v>
      </c>
      <c r="DW127" s="924"/>
      <c r="DX127" s="924"/>
      <c r="DY127" s="924"/>
      <c r="DZ127" s="925"/>
    </row>
    <row r="128" spans="1:130" s="218" customFormat="1" ht="26.25" customHeight="1" thickBot="1" x14ac:dyDescent="0.2">
      <c r="A128" s="1032" t="s">
        <v>460</v>
      </c>
      <c r="B128" s="1033"/>
      <c r="C128" s="1033"/>
      <c r="D128" s="1033"/>
      <c r="E128" s="1033"/>
      <c r="F128" s="1033"/>
      <c r="G128" s="1033"/>
      <c r="H128" s="1033"/>
      <c r="I128" s="1033"/>
      <c r="J128" s="1033"/>
      <c r="K128" s="1033"/>
      <c r="L128" s="1033"/>
      <c r="M128" s="1033"/>
      <c r="N128" s="1033"/>
      <c r="O128" s="1033"/>
      <c r="P128" s="1033"/>
      <c r="Q128" s="1033"/>
      <c r="R128" s="1033"/>
      <c r="S128" s="1033"/>
      <c r="T128" s="1033"/>
      <c r="U128" s="1033"/>
      <c r="V128" s="1033"/>
      <c r="W128" s="1034" t="s">
        <v>461</v>
      </c>
      <c r="X128" s="1034"/>
      <c r="Y128" s="1034"/>
      <c r="Z128" s="1035"/>
      <c r="AA128" s="1036">
        <v>353967</v>
      </c>
      <c r="AB128" s="1037"/>
      <c r="AC128" s="1037"/>
      <c r="AD128" s="1037"/>
      <c r="AE128" s="1038"/>
      <c r="AF128" s="1039">
        <v>375410</v>
      </c>
      <c r="AG128" s="1037"/>
      <c r="AH128" s="1037"/>
      <c r="AI128" s="1037"/>
      <c r="AJ128" s="1038"/>
      <c r="AK128" s="1039">
        <v>332500</v>
      </c>
      <c r="AL128" s="1037"/>
      <c r="AM128" s="1037"/>
      <c r="AN128" s="1037"/>
      <c r="AO128" s="1038"/>
      <c r="AP128" s="1040"/>
      <c r="AQ128" s="1041"/>
      <c r="AR128" s="1041"/>
      <c r="AS128" s="1041"/>
      <c r="AT128" s="1042"/>
      <c r="AU128" s="220"/>
      <c r="AV128" s="220"/>
      <c r="AW128" s="220"/>
      <c r="AX128" s="893" t="s">
        <v>462</v>
      </c>
      <c r="AY128" s="894"/>
      <c r="AZ128" s="894"/>
      <c r="BA128" s="894"/>
      <c r="BB128" s="894"/>
      <c r="BC128" s="894"/>
      <c r="BD128" s="894"/>
      <c r="BE128" s="895"/>
      <c r="BF128" s="1043" t="s">
        <v>122</v>
      </c>
      <c r="BG128" s="1044"/>
      <c r="BH128" s="1044"/>
      <c r="BI128" s="1044"/>
      <c r="BJ128" s="1044"/>
      <c r="BK128" s="1044"/>
      <c r="BL128" s="1045"/>
      <c r="BM128" s="1043">
        <v>12.86</v>
      </c>
      <c r="BN128" s="1044"/>
      <c r="BO128" s="1044"/>
      <c r="BP128" s="1044"/>
      <c r="BQ128" s="1044"/>
      <c r="BR128" s="1044"/>
      <c r="BS128" s="1045"/>
      <c r="BT128" s="1043">
        <v>20</v>
      </c>
      <c r="BU128" s="1044"/>
      <c r="BV128" s="1044"/>
      <c r="BW128" s="1044"/>
      <c r="BX128" s="1044"/>
      <c r="BY128" s="1044"/>
      <c r="BZ128" s="1066"/>
      <c r="CA128" s="243"/>
      <c r="CB128" s="243"/>
      <c r="CC128" s="243"/>
      <c r="CD128" s="243"/>
      <c r="CE128" s="243"/>
      <c r="CF128" s="243"/>
      <c r="CG128" s="220"/>
      <c r="CH128" s="220"/>
      <c r="CI128" s="220"/>
      <c r="CJ128" s="242"/>
      <c r="CK128" s="1018"/>
      <c r="CL128" s="1019"/>
      <c r="CM128" s="1019"/>
      <c r="CN128" s="1019"/>
      <c r="CO128" s="1020"/>
      <c r="CP128" s="1067" t="s">
        <v>463</v>
      </c>
      <c r="CQ128" s="726"/>
      <c r="CR128" s="726"/>
      <c r="CS128" s="726"/>
      <c r="CT128" s="726"/>
      <c r="CU128" s="726"/>
      <c r="CV128" s="726"/>
      <c r="CW128" s="726"/>
      <c r="CX128" s="726"/>
      <c r="CY128" s="726"/>
      <c r="CZ128" s="726"/>
      <c r="DA128" s="726"/>
      <c r="DB128" s="726"/>
      <c r="DC128" s="726"/>
      <c r="DD128" s="726"/>
      <c r="DE128" s="726"/>
      <c r="DF128" s="1068"/>
      <c r="DG128" s="1069">
        <v>264</v>
      </c>
      <c r="DH128" s="1029"/>
      <c r="DI128" s="1029"/>
      <c r="DJ128" s="1029"/>
      <c r="DK128" s="1029"/>
      <c r="DL128" s="1029" t="s">
        <v>122</v>
      </c>
      <c r="DM128" s="1029"/>
      <c r="DN128" s="1029"/>
      <c r="DO128" s="1029"/>
      <c r="DP128" s="1029"/>
      <c r="DQ128" s="1029">
        <v>533</v>
      </c>
      <c r="DR128" s="1029"/>
      <c r="DS128" s="1029"/>
      <c r="DT128" s="1029"/>
      <c r="DU128" s="1029"/>
      <c r="DV128" s="1030">
        <v>0</v>
      </c>
      <c r="DW128" s="1030"/>
      <c r="DX128" s="1030"/>
      <c r="DY128" s="1030"/>
      <c r="DZ128" s="1031"/>
    </row>
    <row r="129" spans="1:131" s="218" customFormat="1" ht="26.25" customHeight="1" x14ac:dyDescent="0.15">
      <c r="A129" s="931" t="s">
        <v>103</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0" t="s">
        <v>464</v>
      </c>
      <c r="X129" s="1061"/>
      <c r="Y129" s="1061"/>
      <c r="Z129" s="1062"/>
      <c r="AA129" s="958">
        <v>13183556</v>
      </c>
      <c r="AB129" s="959"/>
      <c r="AC129" s="959"/>
      <c r="AD129" s="959"/>
      <c r="AE129" s="960"/>
      <c r="AF129" s="961">
        <v>13521383</v>
      </c>
      <c r="AG129" s="959"/>
      <c r="AH129" s="959"/>
      <c r="AI129" s="959"/>
      <c r="AJ129" s="960"/>
      <c r="AK129" s="961">
        <v>13983163</v>
      </c>
      <c r="AL129" s="959"/>
      <c r="AM129" s="959"/>
      <c r="AN129" s="959"/>
      <c r="AO129" s="960"/>
      <c r="AP129" s="1063"/>
      <c r="AQ129" s="1064"/>
      <c r="AR129" s="1064"/>
      <c r="AS129" s="1064"/>
      <c r="AT129" s="1065"/>
      <c r="AU129" s="221"/>
      <c r="AV129" s="221"/>
      <c r="AW129" s="221"/>
      <c r="AX129" s="1084" t="s">
        <v>465</v>
      </c>
      <c r="AY129" s="920"/>
      <c r="AZ129" s="920"/>
      <c r="BA129" s="920"/>
      <c r="BB129" s="920"/>
      <c r="BC129" s="920"/>
      <c r="BD129" s="920"/>
      <c r="BE129" s="921"/>
      <c r="BF129" s="1056" t="s">
        <v>122</v>
      </c>
      <c r="BG129" s="1057"/>
      <c r="BH129" s="1057"/>
      <c r="BI129" s="1057"/>
      <c r="BJ129" s="1057"/>
      <c r="BK129" s="1057"/>
      <c r="BL129" s="1058"/>
      <c r="BM129" s="1056">
        <v>17.86</v>
      </c>
      <c r="BN129" s="1057"/>
      <c r="BO129" s="1057"/>
      <c r="BP129" s="1057"/>
      <c r="BQ129" s="1057"/>
      <c r="BR129" s="1057"/>
      <c r="BS129" s="1058"/>
      <c r="BT129" s="1056">
        <v>30</v>
      </c>
      <c r="BU129" s="1057"/>
      <c r="BV129" s="1057"/>
      <c r="BW129" s="1057"/>
      <c r="BX129" s="1057"/>
      <c r="BY129" s="1057"/>
      <c r="BZ129" s="105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1" t="s">
        <v>466</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0" t="s">
        <v>467</v>
      </c>
      <c r="X130" s="1061"/>
      <c r="Y130" s="1061"/>
      <c r="Z130" s="1062"/>
      <c r="AA130" s="958">
        <v>1949441</v>
      </c>
      <c r="AB130" s="959"/>
      <c r="AC130" s="959"/>
      <c r="AD130" s="959"/>
      <c r="AE130" s="960"/>
      <c r="AF130" s="961">
        <v>1926811</v>
      </c>
      <c r="AG130" s="959"/>
      <c r="AH130" s="959"/>
      <c r="AI130" s="959"/>
      <c r="AJ130" s="960"/>
      <c r="AK130" s="961">
        <v>1867321</v>
      </c>
      <c r="AL130" s="959"/>
      <c r="AM130" s="959"/>
      <c r="AN130" s="959"/>
      <c r="AO130" s="960"/>
      <c r="AP130" s="1063"/>
      <c r="AQ130" s="1064"/>
      <c r="AR130" s="1064"/>
      <c r="AS130" s="1064"/>
      <c r="AT130" s="1065"/>
      <c r="AU130" s="221"/>
      <c r="AV130" s="221"/>
      <c r="AW130" s="221"/>
      <c r="AX130" s="1084" t="s">
        <v>468</v>
      </c>
      <c r="AY130" s="920"/>
      <c r="AZ130" s="920"/>
      <c r="BA130" s="920"/>
      <c r="BB130" s="920"/>
      <c r="BC130" s="920"/>
      <c r="BD130" s="920"/>
      <c r="BE130" s="921"/>
      <c r="BF130" s="1085">
        <v>7.1</v>
      </c>
      <c r="BG130" s="1086"/>
      <c r="BH130" s="1086"/>
      <c r="BI130" s="1086"/>
      <c r="BJ130" s="1086"/>
      <c r="BK130" s="1086"/>
      <c r="BL130" s="1087"/>
      <c r="BM130" s="1085">
        <v>25</v>
      </c>
      <c r="BN130" s="1086"/>
      <c r="BO130" s="1086"/>
      <c r="BP130" s="1086"/>
      <c r="BQ130" s="1086"/>
      <c r="BR130" s="1086"/>
      <c r="BS130" s="1087"/>
      <c r="BT130" s="1085">
        <v>35</v>
      </c>
      <c r="BU130" s="1086"/>
      <c r="BV130" s="1086"/>
      <c r="BW130" s="1086"/>
      <c r="BX130" s="1086"/>
      <c r="BY130" s="1086"/>
      <c r="BZ130" s="1088"/>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089"/>
      <c r="B131" s="1090"/>
      <c r="C131" s="1090"/>
      <c r="D131" s="1090"/>
      <c r="E131" s="1090"/>
      <c r="F131" s="1090"/>
      <c r="G131" s="1090"/>
      <c r="H131" s="1090"/>
      <c r="I131" s="1090"/>
      <c r="J131" s="1090"/>
      <c r="K131" s="1090"/>
      <c r="L131" s="1090"/>
      <c r="M131" s="1090"/>
      <c r="N131" s="1090"/>
      <c r="O131" s="1090"/>
      <c r="P131" s="1090"/>
      <c r="Q131" s="1090"/>
      <c r="R131" s="1090"/>
      <c r="S131" s="1090"/>
      <c r="T131" s="1090"/>
      <c r="U131" s="1090"/>
      <c r="V131" s="1090"/>
      <c r="W131" s="1091" t="s">
        <v>469</v>
      </c>
      <c r="X131" s="1092"/>
      <c r="Y131" s="1092"/>
      <c r="Z131" s="1093"/>
      <c r="AA131" s="998">
        <v>11234115</v>
      </c>
      <c r="AB131" s="980"/>
      <c r="AC131" s="980"/>
      <c r="AD131" s="980"/>
      <c r="AE131" s="981"/>
      <c r="AF131" s="979">
        <v>11594572</v>
      </c>
      <c r="AG131" s="980"/>
      <c r="AH131" s="980"/>
      <c r="AI131" s="980"/>
      <c r="AJ131" s="981"/>
      <c r="AK131" s="979">
        <v>12115842</v>
      </c>
      <c r="AL131" s="980"/>
      <c r="AM131" s="980"/>
      <c r="AN131" s="980"/>
      <c r="AO131" s="981"/>
      <c r="AP131" s="1094"/>
      <c r="AQ131" s="1095"/>
      <c r="AR131" s="1095"/>
      <c r="AS131" s="1095"/>
      <c r="AT131" s="1096"/>
      <c r="AU131" s="221"/>
      <c r="AV131" s="221"/>
      <c r="AW131" s="221"/>
      <c r="AX131" s="1106" t="s">
        <v>470</v>
      </c>
      <c r="AY131" s="726"/>
      <c r="AZ131" s="726"/>
      <c r="BA131" s="726"/>
      <c r="BB131" s="726"/>
      <c r="BC131" s="726"/>
      <c r="BD131" s="726"/>
      <c r="BE131" s="1068"/>
      <c r="BF131" s="1107">
        <v>46.8</v>
      </c>
      <c r="BG131" s="1108"/>
      <c r="BH131" s="1108"/>
      <c r="BI131" s="1108"/>
      <c r="BJ131" s="1108"/>
      <c r="BK131" s="1108"/>
      <c r="BL131" s="1109"/>
      <c r="BM131" s="1107">
        <v>350</v>
      </c>
      <c r="BN131" s="1108"/>
      <c r="BO131" s="1108"/>
      <c r="BP131" s="1108"/>
      <c r="BQ131" s="1108"/>
      <c r="BR131" s="1108"/>
      <c r="BS131" s="1109"/>
      <c r="BT131" s="1070"/>
      <c r="BU131" s="1071"/>
      <c r="BV131" s="1071"/>
      <c r="BW131" s="1071"/>
      <c r="BX131" s="1071"/>
      <c r="BY131" s="1071"/>
      <c r="BZ131" s="1072"/>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73" t="s">
        <v>471</v>
      </c>
      <c r="B132" s="1074"/>
      <c r="C132" s="1074"/>
      <c r="D132" s="1074"/>
      <c r="E132" s="1074"/>
      <c r="F132" s="1074"/>
      <c r="G132" s="1074"/>
      <c r="H132" s="1074"/>
      <c r="I132" s="1074"/>
      <c r="J132" s="1074"/>
      <c r="K132" s="1074"/>
      <c r="L132" s="1074"/>
      <c r="M132" s="1074"/>
      <c r="N132" s="1074"/>
      <c r="O132" s="1074"/>
      <c r="P132" s="1074"/>
      <c r="Q132" s="1074"/>
      <c r="R132" s="1074"/>
      <c r="S132" s="1074"/>
      <c r="T132" s="1074"/>
      <c r="U132" s="1074"/>
      <c r="V132" s="1077" t="s">
        <v>472</v>
      </c>
      <c r="W132" s="1077"/>
      <c r="X132" s="1077"/>
      <c r="Y132" s="1077"/>
      <c r="Z132" s="1078"/>
      <c r="AA132" s="1079">
        <v>6.7988800190000003</v>
      </c>
      <c r="AB132" s="1080"/>
      <c r="AC132" s="1080"/>
      <c r="AD132" s="1080"/>
      <c r="AE132" s="1081"/>
      <c r="AF132" s="1082">
        <v>7.0007672559999996</v>
      </c>
      <c r="AG132" s="1080"/>
      <c r="AH132" s="1080"/>
      <c r="AI132" s="1080"/>
      <c r="AJ132" s="1081"/>
      <c r="AK132" s="1082">
        <v>7.7250347110000002</v>
      </c>
      <c r="AL132" s="1080"/>
      <c r="AM132" s="1080"/>
      <c r="AN132" s="1080"/>
      <c r="AO132" s="1081"/>
      <c r="AP132" s="995"/>
      <c r="AQ132" s="996"/>
      <c r="AR132" s="996"/>
      <c r="AS132" s="996"/>
      <c r="AT132" s="1083"/>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75"/>
      <c r="B133" s="1076"/>
      <c r="C133" s="1076"/>
      <c r="D133" s="1076"/>
      <c r="E133" s="1076"/>
      <c r="F133" s="1076"/>
      <c r="G133" s="1076"/>
      <c r="H133" s="1076"/>
      <c r="I133" s="1076"/>
      <c r="J133" s="1076"/>
      <c r="K133" s="1076"/>
      <c r="L133" s="1076"/>
      <c r="M133" s="1076"/>
      <c r="N133" s="1076"/>
      <c r="O133" s="1076"/>
      <c r="P133" s="1076"/>
      <c r="Q133" s="1076"/>
      <c r="R133" s="1076"/>
      <c r="S133" s="1076"/>
      <c r="T133" s="1076"/>
      <c r="U133" s="1076"/>
      <c r="V133" s="1100" t="s">
        <v>473</v>
      </c>
      <c r="W133" s="1100"/>
      <c r="X133" s="1100"/>
      <c r="Y133" s="1100"/>
      <c r="Z133" s="1101"/>
      <c r="AA133" s="1102">
        <v>6.4</v>
      </c>
      <c r="AB133" s="1103"/>
      <c r="AC133" s="1103"/>
      <c r="AD133" s="1103"/>
      <c r="AE133" s="1104"/>
      <c r="AF133" s="1102">
        <v>6.6</v>
      </c>
      <c r="AG133" s="1103"/>
      <c r="AH133" s="1103"/>
      <c r="AI133" s="1103"/>
      <c r="AJ133" s="1104"/>
      <c r="AK133" s="1102">
        <v>7.1</v>
      </c>
      <c r="AL133" s="1103"/>
      <c r="AM133" s="1103"/>
      <c r="AN133" s="1103"/>
      <c r="AO133" s="1104"/>
      <c r="AP133" s="1022"/>
      <c r="AQ133" s="1023"/>
      <c r="AR133" s="1023"/>
      <c r="AS133" s="1023"/>
      <c r="AT133" s="1105"/>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USEfvlawTjzCJPJJ8oaagm6/JGJy/cY5H7++5dXVaEyfJVC26DImjXmjkYgjHj0now+TBMu3+qEvEcrhU58Rw==" saltValue="K5sRm9wImWrYz37XbOQw+g==" spinCount="100000" sheet="1" objects="1" scenarios="1" formatRows="0"/>
  <mergeCells count="2035">
    <mergeCell ref="B76:P76"/>
    <mergeCell ref="B75:P75"/>
    <mergeCell ref="B74:P74"/>
    <mergeCell ref="B73:P73"/>
    <mergeCell ref="B72:P72"/>
    <mergeCell ref="B71:P71"/>
    <mergeCell ref="B70:P70"/>
    <mergeCell ref="B69:P69"/>
    <mergeCell ref="B68:P68"/>
    <mergeCell ref="V133:Z133"/>
    <mergeCell ref="AA133:AE133"/>
    <mergeCell ref="AF133:AJ133"/>
    <mergeCell ref="AK133:AO133"/>
    <mergeCell ref="AP133:AT133"/>
    <mergeCell ref="AX131:BE131"/>
    <mergeCell ref="BF131:BL131"/>
    <mergeCell ref="AX129:BE129"/>
    <mergeCell ref="BF129:BL129"/>
    <mergeCell ref="C116:Z116"/>
    <mergeCell ref="AA116:AE116"/>
    <mergeCell ref="AF116:AJ116"/>
    <mergeCell ref="AK116:AO116"/>
    <mergeCell ref="AP116:AT116"/>
    <mergeCell ref="AZ116:BP116"/>
    <mergeCell ref="AA114:AE114"/>
    <mergeCell ref="AF114:AJ114"/>
    <mergeCell ref="AP88:AT88"/>
    <mergeCell ref="AU88:AY88"/>
    <mergeCell ref="AZ88:BD88"/>
    <mergeCell ref="AP86:AT86"/>
    <mergeCell ref="AU86:AY86"/>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B77:P77"/>
    <mergeCell ref="DV76:DZ76"/>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DV74:DZ74"/>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AZ71:BD71"/>
    <mergeCell ref="CR70:CV70"/>
    <mergeCell ref="CW70:DA70"/>
    <mergeCell ref="DB70:DF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Q67:DU67"/>
    <mergeCell ref="DG69:DK69"/>
    <mergeCell ref="DL69:DP69"/>
    <mergeCell ref="DQ69:DU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Q71:U71"/>
    <mergeCell ref="V71:Z71"/>
    <mergeCell ref="AA71:AE71"/>
    <mergeCell ref="AF71:AJ71"/>
    <mergeCell ref="AK71:AO71"/>
    <mergeCell ref="AP71:AT71"/>
    <mergeCell ref="AU71:AY71"/>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DG70:DK70"/>
    <mergeCell ref="DL70:DP70"/>
    <mergeCell ref="DQ70:DU70"/>
    <mergeCell ref="AP70:AT70"/>
    <mergeCell ref="AU70:AY70"/>
    <mergeCell ref="AZ70:BD70"/>
    <mergeCell ref="BS70:CG70"/>
    <mergeCell ref="CH70:CL70"/>
    <mergeCell ref="CM70:CQ70"/>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0" zoomScale="70" zoomScaleNormal="85" zoomScaleSheetLayoutView="7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3ysnojkqcSQ8Aed+uhrcmNJGQYs2Koel2Tk9494KuRoyy2YWv2kYUuDt2dlp45nSoJalWBMn+J7h2xTT1f7D3g==" saltValue="MIGKLAWrb31s18PyrB4b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M40" zoomScale="85" zoomScaleNormal="85"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qFMXAHeDlN/OB9Lm05j8Ut3Gv21kZpuzQNrCPf7c8i1nHGbSrfN+tHfw47ayiiYchzkU/i0z1NzSXcZKL6EzA==" saltValue="rB4O79dIeRipvTyXNBtdH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4074427</v>
      </c>
      <c r="AP9" s="269">
        <v>76153</v>
      </c>
      <c r="AQ9" s="270">
        <v>99044</v>
      </c>
      <c r="AR9" s="271">
        <v>-23.1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1079959</v>
      </c>
      <c r="AP10" s="272">
        <v>20185</v>
      </c>
      <c r="AQ10" s="273">
        <v>12597</v>
      </c>
      <c r="AR10" s="274">
        <v>60.2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46361</v>
      </c>
      <c r="AP11" s="272">
        <v>867</v>
      </c>
      <c r="AQ11" s="273">
        <v>1194</v>
      </c>
      <c r="AR11" s="274">
        <v>-27.4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v>2449</v>
      </c>
      <c r="AP12" s="272">
        <v>46</v>
      </c>
      <c r="AQ12" s="273">
        <v>18</v>
      </c>
      <c r="AR12" s="274">
        <v>155.6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157663</v>
      </c>
      <c r="AP13" s="272">
        <v>2947</v>
      </c>
      <c r="AQ13" s="273">
        <v>3890</v>
      </c>
      <c r="AR13" s="274">
        <v>-24.2</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t="s">
        <v>488</v>
      </c>
      <c r="AP14" s="272" t="s">
        <v>488</v>
      </c>
      <c r="AQ14" s="273">
        <v>1837</v>
      </c>
      <c r="AR14" s="274" t="s">
        <v>488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-253468</v>
      </c>
      <c r="AP15" s="272">
        <v>-4737</v>
      </c>
      <c r="AQ15" s="273">
        <v>-6318</v>
      </c>
      <c r="AR15" s="274">
        <v>-25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5107391</v>
      </c>
      <c r="AP16" s="272">
        <v>95460</v>
      </c>
      <c r="AQ16" s="273">
        <v>112262</v>
      </c>
      <c r="AR16" s="274">
        <v>-15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6.93</v>
      </c>
      <c r="AP21" s="286">
        <v>9.26</v>
      </c>
      <c r="AQ21" s="287">
        <v>-2.33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97.3</v>
      </c>
      <c r="AP22" s="291">
        <v>97.3</v>
      </c>
      <c r="AQ22" s="292">
        <v>0</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2193195</v>
      </c>
      <c r="AP32" s="300">
        <v>40992</v>
      </c>
      <c r="AQ32" s="301">
        <v>60713</v>
      </c>
      <c r="AR32" s="302">
        <v>-32.5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488</v>
      </c>
      <c r="AP34" s="300" t="s">
        <v>488</v>
      </c>
      <c r="AQ34" s="301" t="s">
        <v>488</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429010</v>
      </c>
      <c r="AP35" s="300">
        <v>8018</v>
      </c>
      <c r="AQ35" s="301">
        <v>14168</v>
      </c>
      <c r="AR35" s="302">
        <v>-43.4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499793</v>
      </c>
      <c r="AP36" s="300">
        <v>9341</v>
      </c>
      <c r="AQ36" s="301">
        <v>2586</v>
      </c>
      <c r="AR36" s="302">
        <v>261.2</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v>7749</v>
      </c>
      <c r="AP37" s="300">
        <v>145</v>
      </c>
      <c r="AQ37" s="301">
        <v>189</v>
      </c>
      <c r="AR37" s="302">
        <v>-23.3</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v>6027</v>
      </c>
      <c r="AP38" s="303">
        <v>113</v>
      </c>
      <c r="AQ38" s="304">
        <v>8</v>
      </c>
      <c r="AR38" s="292">
        <v>1312.5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-332500</v>
      </c>
      <c r="AP39" s="300">
        <v>-6215</v>
      </c>
      <c r="AQ39" s="301">
        <v>-5399</v>
      </c>
      <c r="AR39" s="302">
        <v>15.1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-1867321</v>
      </c>
      <c r="AP40" s="300">
        <v>-34901</v>
      </c>
      <c r="AQ40" s="301">
        <v>-49527</v>
      </c>
      <c r="AR40" s="302">
        <v>-29.5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935953</v>
      </c>
      <c r="AP41" s="300">
        <v>17493</v>
      </c>
      <c r="AQ41" s="301">
        <v>22738</v>
      </c>
      <c r="AR41" s="302">
        <v>-23.1</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1785512</v>
      </c>
      <c r="AN51" s="322">
        <v>34264</v>
      </c>
      <c r="AO51" s="323">
        <v>57.6</v>
      </c>
      <c r="AP51" s="324">
        <v>76347</v>
      </c>
      <c r="AQ51" s="325">
        <v>2.4</v>
      </c>
      <c r="AR51" s="326">
        <v>55.2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1168183</v>
      </c>
      <c r="AN52" s="330">
        <v>22418</v>
      </c>
      <c r="AO52" s="331">
        <v>44.6</v>
      </c>
      <c r="AP52" s="332">
        <v>41762</v>
      </c>
      <c r="AQ52" s="333">
        <v>0.5</v>
      </c>
      <c r="AR52" s="334">
        <v>44.1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1323427</v>
      </c>
      <c r="AN53" s="322">
        <v>25223</v>
      </c>
      <c r="AO53" s="323">
        <v>-26.4</v>
      </c>
      <c r="AP53" s="324">
        <v>71279</v>
      </c>
      <c r="AQ53" s="325">
        <v>-6.6</v>
      </c>
      <c r="AR53" s="326">
        <v>-19.8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771917</v>
      </c>
      <c r="AN54" s="330">
        <v>14712</v>
      </c>
      <c r="AO54" s="331">
        <v>-34.4</v>
      </c>
      <c r="AP54" s="332">
        <v>36731</v>
      </c>
      <c r="AQ54" s="333">
        <v>-12</v>
      </c>
      <c r="AR54" s="334">
        <v>-22.4</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3138505</v>
      </c>
      <c r="AN55" s="322">
        <v>59213</v>
      </c>
      <c r="AO55" s="323">
        <v>134.80000000000001</v>
      </c>
      <c r="AP55" s="324">
        <v>74994</v>
      </c>
      <c r="AQ55" s="325">
        <v>5.2</v>
      </c>
      <c r="AR55" s="326">
        <v>129.6</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1838524</v>
      </c>
      <c r="AN56" s="330">
        <v>34687</v>
      </c>
      <c r="AO56" s="331">
        <v>135.80000000000001</v>
      </c>
      <c r="AP56" s="332">
        <v>36188</v>
      </c>
      <c r="AQ56" s="333">
        <v>-1.5</v>
      </c>
      <c r="AR56" s="334">
        <v>137.30000000000001</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1284587</v>
      </c>
      <c r="AN57" s="322">
        <v>24035</v>
      </c>
      <c r="AO57" s="323">
        <v>-59.4</v>
      </c>
      <c r="AP57" s="324">
        <v>71849</v>
      </c>
      <c r="AQ57" s="325">
        <v>-4.2</v>
      </c>
      <c r="AR57" s="326">
        <v>-55.2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525164</v>
      </c>
      <c r="AN58" s="330">
        <v>9826</v>
      </c>
      <c r="AO58" s="331">
        <v>-71.7</v>
      </c>
      <c r="AP58" s="332">
        <v>36144</v>
      </c>
      <c r="AQ58" s="333">
        <v>-0.1</v>
      </c>
      <c r="AR58" s="334">
        <v>-71.599999999999994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5778766</v>
      </c>
      <c r="AN59" s="322">
        <v>108008</v>
      </c>
      <c r="AO59" s="323">
        <v>349.4</v>
      </c>
      <c r="AP59" s="324">
        <v>82962</v>
      </c>
      <c r="AQ59" s="325">
        <v>15.5</v>
      </c>
      <c r="AR59" s="326">
        <v>333.9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625508</v>
      </c>
      <c r="AN60" s="330">
        <v>11691</v>
      </c>
      <c r="AO60" s="331">
        <v>19</v>
      </c>
      <c r="AP60" s="332">
        <v>42835</v>
      </c>
      <c r="AQ60" s="333">
        <v>18.5</v>
      </c>
      <c r="AR60" s="334">
        <v>0.5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2662159</v>
      </c>
      <c r="AN61" s="337">
        <v>50149</v>
      </c>
      <c r="AO61" s="338">
        <v>91.2</v>
      </c>
      <c r="AP61" s="339">
        <v>75486</v>
      </c>
      <c r="AQ61" s="340">
        <v>2.5</v>
      </c>
      <c r="AR61" s="326">
        <v>88.7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985859</v>
      </c>
      <c r="AN62" s="330">
        <v>18667</v>
      </c>
      <c r="AO62" s="331">
        <v>18.7</v>
      </c>
      <c r="AP62" s="332">
        <v>38732</v>
      </c>
      <c r="AQ62" s="333">
        <v>1.1000000000000001</v>
      </c>
      <c r="AR62" s="334">
        <v>17.600000000000001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y0eOFa48LMcmi+vTxB9bsgFlvcJz4iDJ5vrTWNucVYc3X8NGSu9f98RHP+Wqg9qO5rB6vkpkqBEwC+mISeFmYQ==" saltValue="tSWghQncO28CM+6k4aeo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5" zoomScaleNormal="100" zoomScaleSheetLayoutView="55" workbookViewId="0">
      <selection activeCell="L3" sqref="L3:V5"/>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1" spans="125:125" ht="13.5" hidden="1" customHeight="1" x14ac:dyDescent="0.15">
      <c r="DU121" s="247"/>
    </row>
  </sheetData>
  <sheetProtection algorithmName="SHA-512" hashValue="WVYvi0TBHYvY2VTm+CM2wdPIkQh5zgzTN6GJymz0cIOuZOlITcZGPb5hYYEun/plYxIV1pq0GPQ33U1NJ4haJw==" saltValue="gPLsUBtNlWB4iXZHY6v2t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7" zoomScale="85" zoomScaleNormal="85" zoomScaleSheetLayoutView="55" workbookViewId="0">
      <selection activeCell="L3" sqref="L3:V5"/>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Kr5WXO6XTmJUzPfTPiCw2ITNdJD4HbDXdZmmMvSTMqRAHCeXRcrpiMll8uDooZPawXkNedrZKDjZodOhMJqFcg==" saltValue="ZW6+66JoQJFgUdHLNwIBR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0" zoomScale="85" zoomScaleNormal="85" zoomScaleSheetLayoutView="100" workbookViewId="0">
      <selection activeCell="L3" sqref="L3:V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17.079999999999998</v>
      </c>
      <c r="G47" s="12">
        <v>28.03</v>
      </c>
      <c r="H47" s="12">
        <v>26.65</v>
      </c>
      <c r="I47" s="12">
        <v>20.98</v>
      </c>
      <c r="J47" s="13">
        <v>23.23</v>
      </c>
    </row>
    <row r="48" spans="2:10" ht="57.75" customHeight="1" x14ac:dyDescent="0.15">
      <c r="B48" s="14"/>
      <c r="C48" s="1141" t="s">
        <v>4</v>
      </c>
      <c r="D48" s="1141"/>
      <c r="E48" s="1142"/>
      <c r="F48" s="15">
        <v>3.69</v>
      </c>
      <c r="G48" s="16">
        <v>4.03</v>
      </c>
      <c r="H48" s="16">
        <v>6.61</v>
      </c>
      <c r="I48" s="16">
        <v>4.54</v>
      </c>
      <c r="J48" s="17">
        <v>3.14</v>
      </c>
    </row>
    <row r="49" spans="2:10" ht="57.75" customHeight="1" thickBot="1" x14ac:dyDescent="0.2">
      <c r="B49" s="18"/>
      <c r="C49" s="1143" t="s">
        <v>5</v>
      </c>
      <c r="D49" s="1143"/>
      <c r="E49" s="1144"/>
      <c r="F49" s="19">
        <v>2.09</v>
      </c>
      <c r="G49" s="20">
        <v>12.47</v>
      </c>
      <c r="H49" s="20">
        <v>0.83</v>
      </c>
      <c r="I49" s="20" t="s">
        <v>529</v>
      </c>
      <c r="J49" s="21">
        <v>1.69</v>
      </c>
    </row>
    <row r="50" spans="2:10" x14ac:dyDescent="0.15"/>
  </sheetData>
  <sheetProtection algorithmName="SHA-512" hashValue="ehPGqyLPnp9EdlWUdZ07wGABxLfU17W4v0jtiahb0hePjks18fqkiD4klEW1qJ5sHRPiIdzKl1LmhXnxB+CC+g==" saltValue="NkPt3BzgPuthm1aU0Hkw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2026-02-23T05:09:01Z</dcterms:created>
  <dcterms:modified xsi:type="dcterms:W3CDTF">2026-03-17T05:14:27Z</dcterms:modified>
  <cp:category/>
</cp:coreProperties>
</file>