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02335\Desktop\経営分析（R6)\"/>
    </mc:Choice>
  </mc:AlternateContent>
  <xr:revisionPtr revIDLastSave="0" documentId="13_ncr:1_{77BFF080-9451-4692-8149-A8ED787938EF}" xr6:coauthVersionLast="47" xr6:coauthVersionMax="47" xr10:uidLastSave="{00000000-0000-0000-0000-000000000000}"/>
  <workbookProtection workbookAlgorithmName="SHA-512" workbookHashValue="ndAKyGIC0pT5IIcqSANcUZPdt6ehZNPJTUWWm23X3qnL1/5OXFgs5/n/v/wO6b+EMu83CQO3YEbubN6KWL9wkA==" workbookSaltValue="9+69CeZqdIQLfI+Kzr3tZ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<sst xmlns="http://schemas.openxmlformats.org/spreadsheetml/2006/main" count="231" uniqueCount="116">
  <si>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</si>
  <si>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</si>
  <si>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</si>
  <si>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</si>
  <si>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</si>
  <si>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</si>
  <si>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</si>
  <si>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</si>
  <si>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</si>
  <si>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</si>
  <si>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</si>
  <si>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</si>
  <si>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</si>
  <si>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</si>
  <si>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</si>
  <si>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</si>
  <si>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</si>
  <si>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</si>
  <si>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</si>
  <si>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</si>
  <si>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</si>
  <si>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</si>
  <si>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</si>
  <si>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</si>
  <si>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</si>
  <si>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</si>
  <si>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</si>
  <si>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</si>
  <si>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</si>
  <si>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</si>
  <si>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</si>
  <si>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</si>
  <si>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</si>
  <si>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</si>
  <si>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</si>
  <si>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</si>
  <si>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</si>
  <si>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</si>
  <si>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</si>
  <si>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</si>
  <si>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</si>
  <si>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</si>
  <si>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</si>
  <si>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</si>
  <si>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</si>
  <si>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</si>
  <si>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</si>
  <si>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</si>
  <si>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</si>
  <si>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</si>
  <si>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</si>
  <si>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</si>
  <si>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</si>
  <si>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</si>
  <si>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</si>
  <si>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</si>
  <si>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</si>
  <si>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</si>
  <si>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</si>
  <si>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</si>
  <si>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</si>
  <si>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</si>
  <si>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</si>
  <si>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</si>
  <si>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</si>
  <si>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</si>
  <si>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</si>
  <si>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</si>
  <si>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</si>
  <si>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</si>
  <si>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</si>
  <si>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</si>
  <si>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</si>
  <si>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</si>
  <si>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</si>
  <si>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</si>
  <si>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</si>
  <si>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</si>
  <si>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</si>
  <si>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</si>
  <si>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</si>
  <si>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</si>
  <si>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</si>
  <si>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</si>
  <si>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</si>
  <si>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</si>
  <si>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</si>
  <si>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</si>
  <si>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</si>
  <si>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</si>
  <si>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</si>
  <si>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</si>
  <si>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</si>
  <si>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</si>
  <si>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</si>
  <si>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</si>
  <si>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</si>
  <si>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</si>
  <si>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</si>
  <si>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</si>
  <si>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</si>
  <si>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</si>
  <si>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</si>
  <si>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</si>
  <si>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</si>
  <si>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</si>
  <si>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</si>
  <si>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</si>
  <si>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</si>
  <si>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</si>
  <si>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</si>
  <si>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</si>
  <si>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</si>
  <si>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100％以上を維持している一方、動力費や人件費等の増加が影響し経費回収率が低い傾向にある。また、企業債残高対事業規模比率についても類似団体平均値と比較して高い傾向にあったことから、使用料の適切な水準についての検討を行い、令和8年4月1日から使用料を値上げすることとした。
また、今後の施設や機器等の老朽化に適切に対応すべく、ストックマネジメント計画に基づき更新工事を実施することで不要な支出を削減していく。</t>
    <rPh sb="0" eb="6">
      <t>ケイジョウシュウシヒリツ</t>
    </rPh>
    <rPh sb="10" eb="12">
      <t>イジョウ</t>
    </rPh>
    <rPh sb="13" eb="15">
      <t>イジ</t>
    </rPh>
    <rPh sb="19" eb="21">
      <t>イッポウ</t>
    </rPh>
    <rPh sb="22" eb="25">
      <t>ドウリョクヒ</t>
    </rPh>
    <rPh sb="26" eb="30">
      <t>ジンケンヒトウ</t>
    </rPh>
    <rPh sb="31" eb="33">
      <t>ゾウカ</t>
    </rPh>
    <rPh sb="34" eb="36">
      <t>エイキョウ</t>
    </rPh>
    <rPh sb="37" eb="42">
      <t>ケイヒカイシュウリツ</t>
    </rPh>
    <rPh sb="43" eb="44">
      <t>ヒク</t>
    </rPh>
    <rPh sb="45" eb="47">
      <t>ケイコウ</t>
    </rPh>
    <rPh sb="54" eb="59">
      <t>キギョウサイザンダカ</t>
    </rPh>
    <rPh sb="59" eb="66">
      <t>タイジギョウキボヒリツ</t>
    </rPh>
    <rPh sb="71" eb="75">
      <t>ルイジダンタイ</t>
    </rPh>
    <rPh sb="75" eb="78">
      <t>ヘイキンチ</t>
    </rPh>
    <rPh sb="79" eb="81">
      <t>ヒカク</t>
    </rPh>
    <rPh sb="83" eb="84">
      <t>タカ</t>
    </rPh>
    <rPh sb="85" eb="87">
      <t>ケイコウ</t>
    </rPh>
    <rPh sb="96" eb="99">
      <t>シヨウリョウ</t>
    </rPh>
    <rPh sb="100" eb="102">
      <t>テキセツ</t>
    </rPh>
    <rPh sb="103" eb="105">
      <t>スイジュン</t>
    </rPh>
    <rPh sb="110" eb="112">
      <t>ケントウ</t>
    </rPh>
    <rPh sb="113" eb="114">
      <t>オコナ</t>
    </rPh>
    <rPh sb="116" eb="118">
      <t>レイワ</t>
    </rPh>
    <rPh sb="119" eb="120">
      <t>ネン</t>
    </rPh>
    <rPh sb="121" eb="122">
      <t>ガツ</t>
    </rPh>
    <rPh sb="123" eb="124">
      <t>ヒ</t>
    </rPh>
    <rPh sb="126" eb="129">
      <t>シヨウリョウ</t>
    </rPh>
    <rPh sb="130" eb="132">
      <t>ネア</t>
    </rPh>
    <rPh sb="145" eb="147">
      <t>コンゴ</t>
    </rPh>
    <rPh sb="148" eb="150">
      <t>シセツ</t>
    </rPh>
    <rPh sb="151" eb="154">
      <t>キキトウ</t>
    </rPh>
    <rPh sb="155" eb="158">
      <t>ロウキュウカ</t>
    </rPh>
    <rPh sb="159" eb="161">
      <t>テキセツ</t>
    </rPh>
    <rPh sb="162" eb="164">
      <t>タイオウ</t>
    </rPh>
    <rPh sb="178" eb="180">
      <t>ケイカク</t>
    </rPh>
    <rPh sb="181" eb="182">
      <t>モト</t>
    </rPh>
    <rPh sb="184" eb="188">
      <t>コウシンコウジ</t>
    </rPh>
    <rPh sb="189" eb="191">
      <t>ジッシ</t>
    </rPh>
    <rPh sb="196" eb="198">
      <t>フヨウ</t>
    </rPh>
    <rPh sb="199" eb="201">
      <t>シシュツ</t>
    </rPh>
    <rPh sb="202" eb="204">
      <t>サクゲン</t>
    </rPh>
    <phoneticPr fontId="4"/>
  </si>
  <si>
    <t>①有形固定資産減価償却率は、年々増加傾向にあるものの類似団体平均値と比較すると低い状態である。今後も、施設経年化の進行により比率が上昇すると見込まれる。
②管渠老朽化率及び③管渠改善率は類似団体平均値と比較して低い水準である。今後の老朽化した管渠施設及び既存処理施設の更新は、ストックマネジメント計画に基づき実施していく。</t>
    <rPh sb="1" eb="7">
      <t>ユウケイコテイシサン</t>
    </rPh>
    <rPh sb="7" eb="12">
      <t>ゲンカショウキャクリツ</t>
    </rPh>
    <rPh sb="14" eb="20">
      <t>ネンネンゾウカケイコウ</t>
    </rPh>
    <rPh sb="26" eb="30">
      <t>ルイジダンタイ</t>
    </rPh>
    <rPh sb="30" eb="33">
      <t>ヘイキンチ</t>
    </rPh>
    <rPh sb="34" eb="36">
      <t>ヒカク</t>
    </rPh>
    <rPh sb="39" eb="40">
      <t>ヒク</t>
    </rPh>
    <rPh sb="41" eb="43">
      <t>ジョウタイ</t>
    </rPh>
    <rPh sb="47" eb="49">
      <t>コンゴ</t>
    </rPh>
    <rPh sb="51" eb="56">
      <t>シセツケイネンカ</t>
    </rPh>
    <rPh sb="57" eb="59">
      <t>シンコウ</t>
    </rPh>
    <rPh sb="62" eb="64">
      <t>ヒリツ</t>
    </rPh>
    <rPh sb="65" eb="67">
      <t>ジョウショウ</t>
    </rPh>
    <rPh sb="70" eb="72">
      <t>ミコ</t>
    </rPh>
    <rPh sb="78" eb="80">
      <t>カンキョ</t>
    </rPh>
    <rPh sb="80" eb="84">
      <t>ロウキュウカリツ</t>
    </rPh>
    <rPh sb="84" eb="85">
      <t>オヨ</t>
    </rPh>
    <rPh sb="87" eb="92">
      <t>カンキョカイゼンリツ</t>
    </rPh>
    <rPh sb="93" eb="97">
      <t>ルイジダンタイ</t>
    </rPh>
    <rPh sb="97" eb="100">
      <t>ヘイキンチ</t>
    </rPh>
    <rPh sb="101" eb="103">
      <t>ヒカク</t>
    </rPh>
    <rPh sb="105" eb="106">
      <t>ヒク</t>
    </rPh>
    <rPh sb="107" eb="109">
      <t>スイジュン</t>
    </rPh>
    <rPh sb="113" eb="115">
      <t>コンゴ</t>
    </rPh>
    <rPh sb="116" eb="119">
      <t>ロウキュウカ</t>
    </rPh>
    <rPh sb="121" eb="123">
      <t>カンキョ</t>
    </rPh>
    <rPh sb="123" eb="126">
      <t>シセツオヨ</t>
    </rPh>
    <rPh sb="127" eb="133">
      <t>キゾンショリシセツ</t>
    </rPh>
    <rPh sb="134" eb="136">
      <t>コウシン</t>
    </rPh>
    <rPh sb="148" eb="150">
      <t>ケイカク</t>
    </rPh>
    <rPh sb="151" eb="152">
      <t>モト</t>
    </rPh>
    <rPh sb="154" eb="156">
      <t>ジッシ</t>
    </rPh>
    <phoneticPr fontId="4"/>
  </si>
  <si>
    <t>①経常収支比率について、適正な水準とされる100％を上回っている。②累積欠損金利率は、0％を維持、③流動比率についても100％を上回り、類似団体と比較しても高い水準である。
また、⑥汚水処理原価について、類似団体平均値を下回っており、効率的な汚水処理実施されていると言える。
同様に、⑧水洗化率は高い水準を維持している。これは、平成24年度に新市街地整備が完了し、新築住宅が増加したことが要因となる。引き続き、既存集落等の未接続世帯に対し接続を推進していく。
一方、課題点として、⑤経費回収率が挙げられる。類似団体平均値及び自立経営の指標とされる100％を下回っている。このため、使用料水準の検討を行い、令和8年4月1日から使用料の値上げを行うこととなった。
また、④企業債残高対事業規模比率は、類似団体平均値と比較して大きく上回っている。これは、公共下水道整備の財源として、多額の企業債を発行したためである。
最後に⑦施設利用率は、類似団体平均値と比較して大きく上回っている。処理場の増改築事業により、工事完成まで処理能力が低下（14,200㎥／日→9,000㎥／日）したことにより施設利用率が大幅に上昇したためである。</t>
    <rPh sb="1" eb="7">
      <t>ケイジョウシュウシヒリツ</t>
    </rPh>
    <rPh sb="12" eb="14">
      <t>テキセイ</t>
    </rPh>
    <rPh sb="15" eb="17">
      <t>スイジュン</t>
    </rPh>
    <rPh sb="26" eb="28">
      <t>ウワマワ</t>
    </rPh>
    <rPh sb="34" eb="36">
      <t>ルイセキ</t>
    </rPh>
    <rPh sb="36" eb="39">
      <t>ケッソンキン</t>
    </rPh>
    <rPh sb="39" eb="41">
      <t>リリツ</t>
    </rPh>
    <rPh sb="46" eb="48">
      <t>イジ</t>
    </rPh>
    <rPh sb="50" eb="54">
      <t>リュウドウヒリツ</t>
    </rPh>
    <rPh sb="64" eb="66">
      <t>ウワマワ</t>
    </rPh>
    <rPh sb="68" eb="72">
      <t>ルイジダンタイ</t>
    </rPh>
    <rPh sb="73" eb="75">
      <t>ヒカク</t>
    </rPh>
    <rPh sb="78" eb="79">
      <t>タカ</t>
    </rPh>
    <rPh sb="80" eb="82">
      <t>スイジュン</t>
    </rPh>
    <rPh sb="91" eb="97">
      <t>オスイショリゲンカ</t>
    </rPh>
    <rPh sb="102" eb="104">
      <t>ルイジ</t>
    </rPh>
    <rPh sb="104" eb="106">
      <t>ダンタイ</t>
    </rPh>
    <rPh sb="106" eb="109">
      <t>ヘイキンチ</t>
    </rPh>
    <rPh sb="110" eb="112">
      <t>シタマワ</t>
    </rPh>
    <rPh sb="117" eb="120">
      <t>コウリツテキ</t>
    </rPh>
    <rPh sb="121" eb="125">
      <t>オスイショリ</t>
    </rPh>
    <rPh sb="125" eb="127">
      <t>ジッシ</t>
    </rPh>
    <rPh sb="133" eb="134">
      <t>イ</t>
    </rPh>
    <rPh sb="138" eb="140">
      <t>ドウヨウ</t>
    </rPh>
    <rPh sb="143" eb="147">
      <t>スイセンカリツ</t>
    </rPh>
    <rPh sb="148" eb="149">
      <t>タカ</t>
    </rPh>
    <rPh sb="150" eb="152">
      <t>スイジュン</t>
    </rPh>
    <rPh sb="153" eb="155">
      <t>イジ</t>
    </rPh>
    <rPh sb="164" eb="166">
      <t>ヘイセイ</t>
    </rPh>
    <rPh sb="168" eb="170">
      <t>ネンド</t>
    </rPh>
    <rPh sb="171" eb="177">
      <t>シンシガイチセイビ</t>
    </rPh>
    <rPh sb="178" eb="180">
      <t>カンリョウ</t>
    </rPh>
    <rPh sb="182" eb="186">
      <t>シンチクジュウタク</t>
    </rPh>
    <rPh sb="187" eb="189">
      <t>ゾウカ</t>
    </rPh>
    <rPh sb="194" eb="196">
      <t>ヨウイン</t>
    </rPh>
    <rPh sb="200" eb="201">
      <t>ヒ</t>
    </rPh>
    <rPh sb="202" eb="203">
      <t>ツヅ</t>
    </rPh>
    <rPh sb="205" eb="210">
      <t>キゾンシュウラクトウ</t>
    </rPh>
    <rPh sb="211" eb="216">
      <t>ミセツゾクセタイ</t>
    </rPh>
    <rPh sb="217" eb="218">
      <t>タイ</t>
    </rPh>
    <rPh sb="219" eb="221">
      <t>セツゾク</t>
    </rPh>
    <rPh sb="222" eb="224">
      <t>スイシン</t>
    </rPh>
    <rPh sb="230" eb="232">
      <t>イッポウ</t>
    </rPh>
    <rPh sb="233" eb="236">
      <t>カダイテン</t>
    </rPh>
    <rPh sb="241" eb="246">
      <t>ケイヒカイシュウリツ</t>
    </rPh>
    <rPh sb="247" eb="248">
      <t>ア</t>
    </rPh>
    <rPh sb="253" eb="257">
      <t>ルイジダンタイ</t>
    </rPh>
    <rPh sb="257" eb="260">
      <t>ヘイキンチ</t>
    </rPh>
    <rPh sb="260" eb="261">
      <t>オヨ</t>
    </rPh>
    <rPh sb="262" eb="266">
      <t>ジリツケイエイ</t>
    </rPh>
    <rPh sb="267" eb="269">
      <t>シヒョウ</t>
    </rPh>
    <rPh sb="278" eb="280">
      <t>シタマワ</t>
    </rPh>
    <rPh sb="290" eb="293">
      <t>シヨウリョウ</t>
    </rPh>
    <rPh sb="293" eb="295">
      <t>スイジュン</t>
    </rPh>
    <rPh sb="296" eb="298">
      <t>ケントウ</t>
    </rPh>
    <rPh sb="299" eb="300">
      <t>オコナ</t>
    </rPh>
    <rPh sb="302" eb="304">
      <t>レイワ</t>
    </rPh>
    <rPh sb="305" eb="306">
      <t>ネン</t>
    </rPh>
    <rPh sb="307" eb="308">
      <t>ガツ</t>
    </rPh>
    <rPh sb="309" eb="310">
      <t>ヒ</t>
    </rPh>
    <rPh sb="312" eb="315">
      <t>シヨウリョウ</t>
    </rPh>
    <rPh sb="316" eb="318">
      <t>ネア</t>
    </rPh>
    <rPh sb="320" eb="321">
      <t>オコナ</t>
    </rPh>
    <rPh sb="334" eb="339">
      <t>キギョウサイザンダカ</t>
    </rPh>
    <rPh sb="339" eb="340">
      <t>タイ</t>
    </rPh>
    <rPh sb="388" eb="390">
      <t>タガク</t>
    </rPh>
    <rPh sb="391" eb="394">
      <t>キギョウサイ</t>
    </rPh>
    <rPh sb="395" eb="397">
      <t>ハッコウ</t>
    </rPh>
    <rPh sb="406" eb="408">
      <t>サイゴ</t>
    </rPh>
    <rPh sb="410" eb="415">
      <t>シセツリヨウリツ</t>
    </rPh>
    <rPh sb="417" eb="421">
      <t>ルイジダンタイ</t>
    </rPh>
    <rPh sb="421" eb="424">
      <t>ヘイキンチ</t>
    </rPh>
    <rPh sb="425" eb="427">
      <t>ヒカク</t>
    </rPh>
    <rPh sb="429" eb="430">
      <t>オオ</t>
    </rPh>
    <rPh sb="432" eb="434">
      <t>ウワマワ</t>
    </rPh>
    <rPh sb="439" eb="442">
      <t>ショリジョウ</t>
    </rPh>
    <rPh sb="443" eb="446">
      <t>ゾウカイチク</t>
    </rPh>
    <rPh sb="446" eb="448">
      <t>ジギョウ</t>
    </rPh>
    <rPh sb="452" eb="456">
      <t>コウジカンセイ</t>
    </rPh>
    <rPh sb="458" eb="462">
      <t>ショリノウリョク</t>
    </rPh>
    <rPh sb="463" eb="465">
      <t>テイカ</t>
    </rPh>
    <rPh sb="474" eb="475">
      <t>ヒ</t>
    </rPh>
    <rPh sb="483" eb="484">
      <t>ヒ</t>
    </rPh>
    <rPh sb="492" eb="497">
      <t>シセツリヨウリツ</t>
    </rPh>
    <rPh sb="498" eb="500">
      <t>オオハバ</t>
    </rPh>
    <rPh sb="501" eb="503">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</si>
</sst>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8E-4428-A09C-AF9B846BFE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0.08</c:v>
                </c:pt>
              </c:numCache>
            </c:numRef>
          </c:val>
          <c:smooth val="0"/>
          <c:extLst>
            <c:ext xmlns:c16="http://schemas.microsoft.com/office/drawing/2014/chart" uri="{C3380CC4-5D6E-409C-BE32-E72D297353CC}">
              <c16:uniqueId val="{00000001-448E-4428-A09C-AF9B846BFE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51.36</c:v>
                </c:pt>
                <c:pt idx="1">
                  <c:v>47.86</c:v>
                </c:pt>
                <c:pt idx="2">
                  <c:v>53.63</c:v>
                </c:pt>
                <c:pt idx="3">
                  <c:v>54.73</c:v>
                </c:pt>
                <c:pt idx="4">
                  <c:v>86.26</c:v>
                </c:pt>
              </c:numCache>
            </c:numRef>
          </c:val>
          <c:extLst>
            <c:ext xmlns:c16="http://schemas.microsoft.com/office/drawing/2014/chart" uri="{C3380CC4-5D6E-409C-BE32-E72D297353CC}">
              <c16:uniqueId val="{00000000-B998-4E2E-8AF4-62DFCE2C01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64.95</c:v>
                </c:pt>
              </c:numCache>
            </c:numRef>
          </c:val>
          <c:smooth val="0"/>
          <c:extLst>
            <c:ext xmlns:c16="http://schemas.microsoft.com/office/drawing/2014/chart" uri="{C3380CC4-5D6E-409C-BE32-E72D297353CC}">
              <c16:uniqueId val="{00000001-B998-4E2E-8AF4-62DFCE2C01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96.6</c:v>
                </c:pt>
                <c:pt idx="1">
                  <c:v>98.34</c:v>
                </c:pt>
                <c:pt idx="2">
                  <c:v>98.64</c:v>
                </c:pt>
                <c:pt idx="3">
                  <c:v>98.43</c:v>
                </c:pt>
                <c:pt idx="4">
                  <c:v>98.74</c:v>
                </c:pt>
              </c:numCache>
            </c:numRef>
          </c:val>
          <c:extLst>
            <c:ext xmlns:c16="http://schemas.microsoft.com/office/drawing/2014/chart" uri="{C3380CC4-5D6E-409C-BE32-E72D297353CC}">
              <c16:uniqueId val="{00000000-A55A-44C4-9221-676D172096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93.08</c:v>
                </c:pt>
              </c:numCache>
            </c:numRef>
          </c:val>
          <c:smooth val="0"/>
          <c:extLst>
            <c:ext xmlns:c16="http://schemas.microsoft.com/office/drawing/2014/chart" uri="{C3380CC4-5D6E-409C-BE32-E72D297353CC}">
              <c16:uniqueId val="{00000001-A55A-44C4-9221-676D172096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127.98</c:v>
                </c:pt>
                <c:pt idx="1">
                  <c:v>126.7</c:v>
                </c:pt>
                <c:pt idx="2">
                  <c:v>128.38999999999999</c:v>
                </c:pt>
                <c:pt idx="3">
                  <c:v>116.23</c:v>
                </c:pt>
                <c:pt idx="4">
                  <c:v>118.27</c:v>
                </c:pt>
              </c:numCache>
            </c:numRef>
          </c:val>
          <c:extLst>
            <c:ext xmlns:c16="http://schemas.microsoft.com/office/drawing/2014/chart" uri="{C3380CC4-5D6E-409C-BE32-E72D297353CC}">
              <c16:uniqueId val="{00000000-4A9C-487E-9522-F5B0DDC98D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106.35</c:v>
                </c:pt>
              </c:numCache>
            </c:numRef>
          </c:val>
          <c:smooth val="0"/>
          <c:extLst>
            <c:ext xmlns:c16="http://schemas.microsoft.com/office/drawing/2014/chart" uri="{C3380CC4-5D6E-409C-BE32-E72D297353CC}">
              <c16:uniqueId val="{00000001-4A9C-487E-9522-F5B0DDC98D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3.33</c:v>
                </c:pt>
                <c:pt idx="1">
                  <c:v>6.69</c:v>
                </c:pt>
                <c:pt idx="2">
                  <c:v>9.84</c:v>
                </c:pt>
                <c:pt idx="3">
                  <c:v>12.53</c:v>
                </c:pt>
                <c:pt idx="4">
                  <c:v>14.45</c:v>
                </c:pt>
              </c:numCache>
            </c:numRef>
          </c:val>
          <c:extLst>
            <c:ext xmlns:c16="http://schemas.microsoft.com/office/drawing/2014/chart" uri="{C3380CC4-5D6E-409C-BE32-E72D297353CC}">
              <c16:uniqueId val="{00000000-D323-469B-A18E-09500F6F9A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31.89</c:v>
                </c:pt>
              </c:numCache>
            </c:numRef>
          </c:val>
          <c:smooth val="0"/>
          <c:extLst>
            <c:ext xmlns:c16="http://schemas.microsoft.com/office/drawing/2014/chart" uri="{C3380CC4-5D6E-409C-BE32-E72D297353CC}">
              <c16:uniqueId val="{00000001-D323-469B-A18E-09500F6F9A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14-4175-99E4-5F767BA81A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3.24</c:v>
                </c:pt>
              </c:numCache>
            </c:numRef>
          </c:val>
          <c:smooth val="0"/>
          <c:extLst>
            <c:ext xmlns:c16="http://schemas.microsoft.com/office/drawing/2014/chart" uri="{C3380CC4-5D6E-409C-BE32-E72D297353CC}">
              <c16:uniqueId val="{00000001-1B14-4175-99E4-5F767BA81A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E7-471D-962A-BBC9FBDE1E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6.26</c:v>
                </c:pt>
              </c:numCache>
            </c:numRef>
          </c:val>
          <c:smooth val="0"/>
          <c:extLst>
            <c:ext xmlns:c16="http://schemas.microsoft.com/office/drawing/2014/chart" uri="{C3380CC4-5D6E-409C-BE32-E72D297353CC}">
              <c16:uniqueId val="{00000001-47E7-471D-962A-BBC9FBDE1E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65.290000000000006</c:v>
                </c:pt>
                <c:pt idx="1">
                  <c:v>86.03</c:v>
                </c:pt>
                <c:pt idx="2">
                  <c:v>133.38999999999999</c:v>
                </c:pt>
                <c:pt idx="3">
                  <c:v>126.1</c:v>
                </c:pt>
                <c:pt idx="4">
                  <c:v>134.59</c:v>
                </c:pt>
              </c:numCache>
            </c:numRef>
          </c:val>
          <c:extLst>
            <c:ext xmlns:c16="http://schemas.microsoft.com/office/drawing/2014/chart" uri="{C3380CC4-5D6E-409C-BE32-E72D297353CC}">
              <c16:uniqueId val="{00000000-A6DF-4DFF-A302-F25DD55C0F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80.33</c:v>
                </c:pt>
              </c:numCache>
            </c:numRef>
          </c:val>
          <c:smooth val="0"/>
          <c:extLst>
            <c:ext xmlns:c16="http://schemas.microsoft.com/office/drawing/2014/chart" uri="{C3380CC4-5D6E-409C-BE32-E72D297353CC}">
              <c16:uniqueId val="{00000001-A6DF-4DFF-A302-F25DD55C0F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1128.4100000000001</c:v>
                </c:pt>
                <c:pt idx="1">
                  <c:v>1065.08</c:v>
                </c:pt>
                <c:pt idx="2">
                  <c:v>1017.22</c:v>
                </c:pt>
                <c:pt idx="3">
                  <c:v>1023.55</c:v>
                </c:pt>
                <c:pt idx="4">
                  <c:v>1024.96</c:v>
                </c:pt>
              </c:numCache>
            </c:numRef>
          </c:val>
          <c:extLst>
            <c:ext xmlns:c16="http://schemas.microsoft.com/office/drawing/2014/chart" uri="{C3380CC4-5D6E-409C-BE32-E72D297353CC}">
              <c16:uniqueId val="{00000000-D53D-4B62-ADBF-C156D21FB4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698.04</c:v>
                </c:pt>
              </c:numCache>
            </c:numRef>
          </c:val>
          <c:smooth val="0"/>
          <c:extLst>
            <c:ext xmlns:c16="http://schemas.microsoft.com/office/drawing/2014/chart" uri="{C3380CC4-5D6E-409C-BE32-E72D297353CC}">
              <c16:uniqueId val="{00000001-D53D-4B62-ADBF-C156D21FB4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90.05</c:v>
                </c:pt>
                <c:pt idx="1">
                  <c:v>90.05</c:v>
                </c:pt>
                <c:pt idx="2">
                  <c:v>90.1</c:v>
                </c:pt>
                <c:pt idx="3">
                  <c:v>88.78</c:v>
                </c:pt>
                <c:pt idx="4">
                  <c:v>86.81</c:v>
                </c:pt>
              </c:numCache>
            </c:numRef>
          </c:val>
          <c:extLst>
            <c:ext xmlns:c16="http://schemas.microsoft.com/office/drawing/2014/chart" uri="{C3380CC4-5D6E-409C-BE32-E72D297353CC}">
              <c16:uniqueId val="{00000000-E101-4022-97FF-C598732D47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97.98</c:v>
                </c:pt>
              </c:numCache>
            </c:numRef>
          </c:val>
          <c:smooth val="0"/>
          <c:extLst>
            <c:ext xmlns:c16="http://schemas.microsoft.com/office/drawing/2014/chart" uri="{C3380CC4-5D6E-409C-BE32-E72D297353CC}">
              <c16:uniqueId val="{00000001-E101-4022-97FF-C598732D47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152.21</c:v>
                </c:pt>
                <c:pt idx="4">
                  <c:v>155.82</c:v>
                </c:pt>
              </c:numCache>
            </c:numRef>
          </c:val>
          <c:extLst>
            <c:ext xmlns:c16="http://schemas.microsoft.com/office/drawing/2014/chart" uri="{C3380CC4-5D6E-409C-BE32-E72D297353CC}">
              <c16:uniqueId val="{00000000-F206-4744-9CD5-C3AEBEB631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159.75</c:v>
                </c:pt>
              </c:numCache>
            </c:numRef>
          </c:val>
          <c:smooth val="0"/>
          <c:extLst>
            <c:ext xmlns:c16="http://schemas.microsoft.com/office/drawing/2014/chart" uri="{C3380CC4-5D6E-409C-BE32-E72D297353CC}">
              <c16:uniqueId val="{00000001-F206-4744-9CD5-C3AEBEB631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23" zoomScale="145" zoomScaleNormal="14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つくばみらい市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53503</v>
      </c>
      <c r="AM8" s="41"/>
      <c r="AN8" s="41"/>
      <c r="AO8" s="41"/>
      <c r="AP8" s="41"/>
      <c r="AQ8" s="41"/>
      <c r="AR8" s="41"/>
      <c r="AS8" s="41"/>
      <c r="AT8" s="34">
        <f>データ!T6</f>
        <v>79.16</v>
      </c>
      <c r="AU8" s="34"/>
      <c r="AV8" s="34"/>
      <c r="AW8" s="34"/>
      <c r="AX8" s="34"/>
      <c r="AY8" s="34"/>
      <c r="AZ8" s="34"/>
      <c r="BA8" s="34"/>
      <c r="BB8" s="34">
        <f>データ!U6</f>
        <v>675.88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83.16</v>
      </c>
      <c r="J10" s="34"/>
      <c r="K10" s="34"/>
      <c r="L10" s="34"/>
      <c r="M10" s="34"/>
      <c r="N10" s="34"/>
      <c r="O10" s="34"/>
      <c r="P10" s="34">
        <f>データ!P6</f>
        <v>56.43</v>
      </c>
      <c r="Q10" s="34"/>
      <c r="R10" s="34"/>
      <c r="S10" s="34"/>
      <c r="T10" s="34"/>
      <c r="U10" s="34"/>
      <c r="V10" s="34"/>
      <c r="W10" s="34">
        <f>データ!Q6</f>
        <v>93.64</v>
      </c>
      <c r="X10" s="34"/>
      <c r="Y10" s="34"/>
      <c r="Z10" s="34"/>
      <c r="AA10" s="34"/>
      <c r="AB10" s="34"/>
      <c r="AC10" s="34"/>
      <c r="AD10" s="41">
        <f>データ!R6</f>
        <v>2750</v>
      </c>
      <c r="AE10" s="41"/>
      <c r="AF10" s="41"/>
      <c r="AG10" s="41"/>
      <c r="AH10" s="41"/>
      <c r="AI10" s="41"/>
      <c r="AJ10" s="41"/>
      <c r="AK10" s="2"/>
      <c r="AL10" s="41">
        <f>データ!V6</f>
        <v>30261</v>
      </c>
      <c r="AM10" s="41"/>
      <c r="AN10" s="41"/>
      <c r="AO10" s="41"/>
      <c r="AP10" s="41"/>
      <c r="AQ10" s="41"/>
      <c r="AR10" s="41"/>
      <c r="AS10" s="41"/>
      <c r="AT10" s="34">
        <f>データ!W6</f>
        <v>8.17</v>
      </c>
      <c r="AU10" s="34"/>
      <c r="AV10" s="34"/>
      <c r="AW10" s="34"/>
      <c r="AX10" s="34"/>
      <c r="AY10" s="34"/>
      <c r="AZ10" s="34"/>
      <c r="BA10" s="34"/>
      <c r="BB10" s="34">
        <f>データ!X6</f>
        <v>3703.92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IVXLmh/npxOD42I7KlFF1QpgtgEHxMfU8+ZV7J4N6bG6//eQMByONIMKF/4oWhgzSWo9m+Ebk7H0WGRQXT2Ow==" saltValue="YrkzlauAaMWHOq+SgTMr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82350</v>
      </c>
      <c r="D6" s="19">
        <f t="shared" si="3"/>
        <v>46</v>
      </c>
      <c r="E6" s="19">
        <f t="shared" si="3"/>
        <v>17</v>
      </c>
      <c r="F6" s="19">
        <f t="shared" si="3"/>
        <v>1</v>
      </c>
      <c r="G6" s="19">
        <f t="shared" si="3"/>
        <v>0</v>
      </c>
      <c r="H6" s="19" t="str">
        <f t="shared" si="3"/>
        <v>茨城県　つくばみらい市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83.16</v>
      </c>
      <c r="P6" s="20">
        <f t="shared" si="3"/>
        <v>56.43</v>
      </c>
      <c r="Q6" s="20">
        <f t="shared" si="3"/>
        <v>93.64</v>
      </c>
      <c r="R6" s="20">
        <f t="shared" si="3"/>
        <v>2750</v>
      </c>
      <c r="S6" s="20">
        <f t="shared" si="3"/>
        <v>53503</v>
      </c>
      <c r="T6" s="20">
        <f t="shared" si="3"/>
        <v>79.16</v>
      </c>
      <c r="U6" s="20">
        <f t="shared" si="3"/>
        <v>675.88</v>
      </c>
      <c r="V6" s="20">
        <f t="shared" si="3"/>
        <v>30261</v>
      </c>
      <c r="W6" s="20">
        <f t="shared" si="3"/>
        <v>8.17</v>
      </c>
      <c r="X6" s="20">
        <f t="shared" si="3"/>
        <v>3703.92</v>
      </c>
      <c r="Y6" s="21">
        <f>IF(Y7="",NA(),Y7)</f>
        <v>127.98</v>
      </c>
      <c r="Z6" s="21">
        <f t="shared" ref="Z6:AH6" si="4">IF(Z7="",NA(),Z7)</f>
        <v>126.7</v>
      </c>
      <c r="AA6" s="21">
        <f t="shared" si="4"/>
        <v>128.38999999999999</v>
      </c>
      <c r="AB6" s="21">
        <f t="shared" si="4"/>
        <v>116.23</v>
      </c>
      <c r="AC6" s="21">
        <f t="shared" si="4"/>
        <v>118.27</v>
      </c>
      <c r="AD6" s="21">
        <f t="shared" si="4"/>
        <v>106.5</v>
      </c>
      <c r="AE6" s="21">
        <f t="shared" si="4"/>
        <v>106.22</v>
      </c>
      <c r="AF6" s="21">
        <f t="shared" si="4"/>
        <v>107.01</v>
      </c>
      <c r="AG6" s="21">
        <f t="shared" si="4"/>
        <v>106.53</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6.26</v>
      </c>
      <c r="AT6" s="20" t="str">
        <f>IF(AT7="","",IF(AT7="-","【-】","【"&amp;SUBSTITUTE(TEXT(AT7,"#,##0.00"),"-","△")&amp;"】"))</f>
        <v>【3.12】</v>
      </c>
      <c r="AU6" s="21">
        <f>IF(AU7="",NA(),AU7)</f>
        <v>65.290000000000006</v>
      </c>
      <c r="AV6" s="21">
        <f t="shared" ref="AV6:BD6" si="6">IF(AV7="",NA(),AV7)</f>
        <v>86.03</v>
      </c>
      <c r="AW6" s="21">
        <f t="shared" si="6"/>
        <v>133.38999999999999</v>
      </c>
      <c r="AX6" s="21">
        <f t="shared" si="6"/>
        <v>126.1</v>
      </c>
      <c r="AY6" s="21">
        <f t="shared" si="6"/>
        <v>134.59</v>
      </c>
      <c r="AZ6" s="21">
        <f t="shared" si="6"/>
        <v>55.6</v>
      </c>
      <c r="BA6" s="21">
        <f t="shared" si="6"/>
        <v>59.4</v>
      </c>
      <c r="BB6" s="21">
        <f t="shared" si="6"/>
        <v>68.27</v>
      </c>
      <c r="BC6" s="21">
        <f t="shared" si="6"/>
        <v>74.790000000000006</v>
      </c>
      <c r="BD6" s="21">
        <f t="shared" si="6"/>
        <v>80.33</v>
      </c>
      <c r="BE6" s="20" t="str">
        <f>IF(BE7="","",IF(BE7="-","【-】","【"&amp;SUBSTITUTE(TEXT(BE7,"#,##0.00"),"-","△")&amp;"】"))</f>
        <v>【82.75】</v>
      </c>
      <c r="BF6" s="21">
        <f>IF(BF7="",NA(),BF7)</f>
        <v>1128.4100000000001</v>
      </c>
      <c r="BG6" s="21">
        <f t="shared" ref="BG6:BO6" si="7">IF(BG7="",NA(),BG7)</f>
        <v>1065.08</v>
      </c>
      <c r="BH6" s="21">
        <f t="shared" si="7"/>
        <v>1017.22</v>
      </c>
      <c r="BI6" s="21">
        <f t="shared" si="7"/>
        <v>1023.55</v>
      </c>
      <c r="BJ6" s="21">
        <f t="shared" si="7"/>
        <v>1024.96</v>
      </c>
      <c r="BK6" s="21">
        <f t="shared" si="7"/>
        <v>789.08</v>
      </c>
      <c r="BL6" s="21">
        <f t="shared" si="7"/>
        <v>747.84</v>
      </c>
      <c r="BM6" s="21">
        <f t="shared" si="7"/>
        <v>804.98</v>
      </c>
      <c r="BN6" s="21">
        <f t="shared" si="7"/>
        <v>767.56</v>
      </c>
      <c r="BO6" s="21">
        <f t="shared" si="7"/>
        <v>698.04</v>
      </c>
      <c r="BP6" s="20" t="str">
        <f>IF(BP7="","",IF(BP7="-","【-】","【"&amp;SUBSTITUTE(TEXT(BP7,"#,##0.00"),"-","△")&amp;"】"))</f>
        <v>【602.56】</v>
      </c>
      <c r="BQ6" s="21">
        <f>IF(BQ7="",NA(),BQ7)</f>
        <v>90.05</v>
      </c>
      <c r="BR6" s="21">
        <f t="shared" ref="BR6:BZ6" si="8">IF(BR7="",NA(),BR7)</f>
        <v>90.05</v>
      </c>
      <c r="BS6" s="21">
        <f t="shared" si="8"/>
        <v>90.1</v>
      </c>
      <c r="BT6" s="21">
        <f t="shared" si="8"/>
        <v>88.78</v>
      </c>
      <c r="BU6" s="21">
        <f t="shared" si="8"/>
        <v>86.81</v>
      </c>
      <c r="BV6" s="21">
        <f t="shared" si="8"/>
        <v>88.25</v>
      </c>
      <c r="BW6" s="21">
        <f t="shared" si="8"/>
        <v>90.17</v>
      </c>
      <c r="BX6" s="21">
        <f t="shared" si="8"/>
        <v>88.71</v>
      </c>
      <c r="BY6" s="21">
        <f t="shared" si="8"/>
        <v>90.23</v>
      </c>
      <c r="BZ6" s="21">
        <f t="shared" si="8"/>
        <v>97.98</v>
      </c>
      <c r="CA6" s="20" t="str">
        <f>IF(CA7="","",IF(CA7="-","【-】","【"&amp;SUBSTITUTE(TEXT(CA7,"#,##0.00"),"-","△")&amp;"】"))</f>
        <v>【97.94】</v>
      </c>
      <c r="CB6" s="21">
        <f>IF(CB7="",NA(),CB7)</f>
        <v>150</v>
      </c>
      <c r="CC6" s="21">
        <f t="shared" ref="CC6:CK6" si="9">IF(CC7="",NA(),CC7)</f>
        <v>150</v>
      </c>
      <c r="CD6" s="21">
        <f t="shared" si="9"/>
        <v>150</v>
      </c>
      <c r="CE6" s="21">
        <f t="shared" si="9"/>
        <v>152.21</v>
      </c>
      <c r="CF6" s="21">
        <f t="shared" si="9"/>
        <v>155.82</v>
      </c>
      <c r="CG6" s="21">
        <f t="shared" si="9"/>
        <v>176.37</v>
      </c>
      <c r="CH6" s="21">
        <f t="shared" si="9"/>
        <v>173.17</v>
      </c>
      <c r="CI6" s="21">
        <f t="shared" si="9"/>
        <v>174.8</v>
      </c>
      <c r="CJ6" s="21">
        <f t="shared" si="9"/>
        <v>170.2</v>
      </c>
      <c r="CK6" s="21">
        <f t="shared" si="9"/>
        <v>159.75</v>
      </c>
      <c r="CL6" s="20" t="str">
        <f>IF(CL7="","",IF(CL7="-","【-】","【"&amp;SUBSTITUTE(TEXT(CL7,"#,##0.00"),"-","△")&amp;"】"))</f>
        <v>【140.98】</v>
      </c>
      <c r="CM6" s="21">
        <f>IF(CM7="",NA(),CM7)</f>
        <v>51.36</v>
      </c>
      <c r="CN6" s="21">
        <f t="shared" ref="CN6:CV6" si="10">IF(CN7="",NA(),CN7)</f>
        <v>47.86</v>
      </c>
      <c r="CO6" s="21">
        <f t="shared" si="10"/>
        <v>53.63</v>
      </c>
      <c r="CP6" s="21">
        <f t="shared" si="10"/>
        <v>54.73</v>
      </c>
      <c r="CQ6" s="21">
        <f t="shared" si="10"/>
        <v>86.26</v>
      </c>
      <c r="CR6" s="21">
        <f t="shared" si="10"/>
        <v>56.72</v>
      </c>
      <c r="CS6" s="21">
        <f t="shared" si="10"/>
        <v>56.43</v>
      </c>
      <c r="CT6" s="21">
        <f t="shared" si="10"/>
        <v>55.82</v>
      </c>
      <c r="CU6" s="21">
        <f t="shared" si="10"/>
        <v>56.51</v>
      </c>
      <c r="CV6" s="21">
        <f t="shared" si="10"/>
        <v>64.95</v>
      </c>
      <c r="CW6" s="20" t="str">
        <f>IF(CW7="","",IF(CW7="-","【-】","【"&amp;SUBSTITUTE(TEXT(CW7,"#,##0.00"),"-","△")&amp;"】"))</f>
        <v>【60.13】</v>
      </c>
      <c r="CX6" s="21">
        <f>IF(CX7="",NA(),CX7)</f>
        <v>96.6</v>
      </c>
      <c r="CY6" s="21">
        <f t="shared" ref="CY6:DG6" si="11">IF(CY7="",NA(),CY7)</f>
        <v>98.34</v>
      </c>
      <c r="CZ6" s="21">
        <f t="shared" si="11"/>
        <v>98.64</v>
      </c>
      <c r="DA6" s="21">
        <f t="shared" si="11"/>
        <v>98.43</v>
      </c>
      <c r="DB6" s="21">
        <f t="shared" si="11"/>
        <v>98.74</v>
      </c>
      <c r="DC6" s="21">
        <f t="shared" si="11"/>
        <v>90.72</v>
      </c>
      <c r="DD6" s="21">
        <f t="shared" si="11"/>
        <v>91.07</v>
      </c>
      <c r="DE6" s="21">
        <f t="shared" si="11"/>
        <v>90.67</v>
      </c>
      <c r="DF6" s="21">
        <f t="shared" si="11"/>
        <v>90.62</v>
      </c>
      <c r="DG6" s="21">
        <f t="shared" si="11"/>
        <v>93.08</v>
      </c>
      <c r="DH6" s="20" t="str">
        <f>IF(DH7="","",IF(DH7="-","【-】","【"&amp;SUBSTITUTE(TEXT(DH7,"#,##0.00"),"-","△")&amp;"】"))</f>
        <v>【96.00】</v>
      </c>
      <c r="DI6" s="21">
        <f>IF(DI7="",NA(),DI7)</f>
        <v>3.33</v>
      </c>
      <c r="DJ6" s="21">
        <f t="shared" ref="DJ6:DR6" si="12">IF(DJ7="",NA(),DJ7)</f>
        <v>6.69</v>
      </c>
      <c r="DK6" s="21">
        <f t="shared" si="12"/>
        <v>9.84</v>
      </c>
      <c r="DL6" s="21">
        <f t="shared" si="12"/>
        <v>12.53</v>
      </c>
      <c r="DM6" s="21">
        <f t="shared" si="12"/>
        <v>14.45</v>
      </c>
      <c r="DN6" s="21">
        <f t="shared" si="12"/>
        <v>20.78</v>
      </c>
      <c r="DO6" s="21">
        <f t="shared" si="12"/>
        <v>23.54</v>
      </c>
      <c r="DP6" s="21">
        <f t="shared" si="12"/>
        <v>25.86</v>
      </c>
      <c r="DQ6" s="21">
        <f t="shared" si="12"/>
        <v>26.9</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0.08</v>
      </c>
      <c r="EO6" s="20" t="str">
        <f>IF(EO7="","",IF(EO7="-","【-】","【"&amp;SUBSTITUTE(TEXT(EO7,"#,##0.00"),"-","△")&amp;"】"))</f>
        <v>【0.19】</v>
      </c>
    </row>
    <row r="7" spans="1:148" s="22" customFormat="1" x14ac:dyDescent="0.15">
      <c r="A7" s="14"/>
      <c r="B7" s="23">
        <v>2024</v>
      </c>
      <c r="C7" s="23">
        <v>82350</v>
      </c>
      <c r="D7" s="23">
        <v>46</v>
      </c>
      <c r="E7" s="23">
        <v>17</v>
      </c>
      <c r="F7" s="23">
        <v>1</v>
      </c>
      <c r="G7" s="23">
        <v>0</v>
      </c>
      <c r="H7" s="23" t="s">
        <v>96</v>
      </c>
      <c r="I7" s="23" t="s">
        <v>97</v>
      </c>
      <c r="J7" s="23" t="s">
        <v>98</v>
      </c>
      <c r="K7" s="23" t="s">
        <v>99</v>
      </c>
      <c r="L7" s="23" t="s">
        <v>100</v>
      </c>
      <c r="M7" s="23" t="s">
        <v>101</v>
      </c>
      <c r="N7" s="24" t="s">
        <v>102</v>
      </c>
      <c r="O7" s="24">
        <v>83.16</v>
      </c>
      <c r="P7" s="24">
        <v>56.43</v>
      </c>
      <c r="Q7" s="24">
        <v>93.64</v>
      </c>
      <c r="R7" s="24">
        <v>2750</v>
      </c>
      <c r="S7" s="24">
        <v>53503</v>
      </c>
      <c r="T7" s="24">
        <v>79.16</v>
      </c>
      <c r="U7" s="24">
        <v>675.88</v>
      </c>
      <c r="V7" s="24">
        <v>30261</v>
      </c>
      <c r="W7" s="24">
        <v>8.17</v>
      </c>
      <c r="X7" s="24">
        <v>3703.92</v>
      </c>
      <c r="Y7" s="24">
        <v>127.98</v>
      </c>
      <c r="Z7" s="24">
        <v>126.7</v>
      </c>
      <c r="AA7" s="24">
        <v>128.38999999999999</v>
      </c>
      <c r="AB7" s="24">
        <v>116.23</v>
      </c>
      <c r="AC7" s="24">
        <v>118.27</v>
      </c>
      <c r="AD7" s="24">
        <v>106.5</v>
      </c>
      <c r="AE7" s="24">
        <v>106.22</v>
      </c>
      <c r="AF7" s="24">
        <v>107.01</v>
      </c>
      <c r="AG7" s="24">
        <v>106.53</v>
      </c>
      <c r="AH7" s="24">
        <v>106.35</v>
      </c>
      <c r="AI7" s="24">
        <v>105.36</v>
      </c>
      <c r="AJ7" s="24">
        <v>0</v>
      </c>
      <c r="AK7" s="24">
        <v>0</v>
      </c>
      <c r="AL7" s="24">
        <v>0</v>
      </c>
      <c r="AM7" s="24">
        <v>0</v>
      </c>
      <c r="AN7" s="24">
        <v>0</v>
      </c>
      <c r="AO7" s="24">
        <v>18.36</v>
      </c>
      <c r="AP7" s="24">
        <v>18.010000000000002</v>
      </c>
      <c r="AQ7" s="24">
        <v>23.86</v>
      </c>
      <c r="AR7" s="24">
        <v>18.41</v>
      </c>
      <c r="AS7" s="24">
        <v>6.26</v>
      </c>
      <c r="AT7" s="24">
        <v>3.12</v>
      </c>
      <c r="AU7" s="24">
        <v>65.290000000000006</v>
      </c>
      <c r="AV7" s="24">
        <v>86.03</v>
      </c>
      <c r="AW7" s="24">
        <v>133.38999999999999</v>
      </c>
      <c r="AX7" s="24">
        <v>126.1</v>
      </c>
      <c r="AY7" s="24">
        <v>134.59</v>
      </c>
      <c r="AZ7" s="24">
        <v>55.6</v>
      </c>
      <c r="BA7" s="24">
        <v>59.4</v>
      </c>
      <c r="BB7" s="24">
        <v>68.27</v>
      </c>
      <c r="BC7" s="24">
        <v>74.790000000000006</v>
      </c>
      <c r="BD7" s="24">
        <v>80.33</v>
      </c>
      <c r="BE7" s="24">
        <v>82.75</v>
      </c>
      <c r="BF7" s="24">
        <v>1128.4100000000001</v>
      </c>
      <c r="BG7" s="24">
        <v>1065.08</v>
      </c>
      <c r="BH7" s="24">
        <v>1017.22</v>
      </c>
      <c r="BI7" s="24">
        <v>1023.55</v>
      </c>
      <c r="BJ7" s="24">
        <v>1024.96</v>
      </c>
      <c r="BK7" s="24">
        <v>789.08</v>
      </c>
      <c r="BL7" s="24">
        <v>747.84</v>
      </c>
      <c r="BM7" s="24">
        <v>804.98</v>
      </c>
      <c r="BN7" s="24">
        <v>767.56</v>
      </c>
      <c r="BO7" s="24">
        <v>698.04</v>
      </c>
      <c r="BP7" s="24">
        <v>602.55999999999995</v>
      </c>
      <c r="BQ7" s="24">
        <v>90.05</v>
      </c>
      <c r="BR7" s="24">
        <v>90.05</v>
      </c>
      <c r="BS7" s="24">
        <v>90.1</v>
      </c>
      <c r="BT7" s="24">
        <v>88.78</v>
      </c>
      <c r="BU7" s="24">
        <v>86.81</v>
      </c>
      <c r="BV7" s="24">
        <v>88.25</v>
      </c>
      <c r="BW7" s="24">
        <v>90.17</v>
      </c>
      <c r="BX7" s="24">
        <v>88.71</v>
      </c>
      <c r="BY7" s="24">
        <v>90.23</v>
      </c>
      <c r="BZ7" s="24">
        <v>97.98</v>
      </c>
      <c r="CA7" s="24">
        <v>97.94</v>
      </c>
      <c r="CB7" s="24">
        <v>150</v>
      </c>
      <c r="CC7" s="24">
        <v>150</v>
      </c>
      <c r="CD7" s="24">
        <v>150</v>
      </c>
      <c r="CE7" s="24">
        <v>152.21</v>
      </c>
      <c r="CF7" s="24">
        <v>155.82</v>
      </c>
      <c r="CG7" s="24">
        <v>176.37</v>
      </c>
      <c r="CH7" s="24">
        <v>173.17</v>
      </c>
      <c r="CI7" s="24">
        <v>174.8</v>
      </c>
      <c r="CJ7" s="24">
        <v>170.2</v>
      </c>
      <c r="CK7" s="24">
        <v>159.75</v>
      </c>
      <c r="CL7" s="24">
        <v>140.97999999999999</v>
      </c>
      <c r="CM7" s="24">
        <v>51.36</v>
      </c>
      <c r="CN7" s="24">
        <v>47.86</v>
      </c>
      <c r="CO7" s="24">
        <v>53.63</v>
      </c>
      <c r="CP7" s="24">
        <v>54.73</v>
      </c>
      <c r="CQ7" s="24">
        <v>86.26</v>
      </c>
      <c r="CR7" s="24">
        <v>56.72</v>
      </c>
      <c r="CS7" s="24">
        <v>56.43</v>
      </c>
      <c r="CT7" s="24">
        <v>55.82</v>
      </c>
      <c r="CU7" s="24">
        <v>56.51</v>
      </c>
      <c r="CV7" s="24">
        <v>64.95</v>
      </c>
      <c r="CW7" s="24">
        <v>60.13</v>
      </c>
      <c r="CX7" s="24">
        <v>96.6</v>
      </c>
      <c r="CY7" s="24">
        <v>98.34</v>
      </c>
      <c r="CZ7" s="24">
        <v>98.64</v>
      </c>
      <c r="DA7" s="24">
        <v>98.43</v>
      </c>
      <c r="DB7" s="24">
        <v>98.74</v>
      </c>
      <c r="DC7" s="24">
        <v>90.72</v>
      </c>
      <c r="DD7" s="24">
        <v>91.07</v>
      </c>
      <c r="DE7" s="24">
        <v>90.67</v>
      </c>
      <c r="DF7" s="24">
        <v>90.62</v>
      </c>
      <c r="DG7" s="24">
        <v>93.08</v>
      </c>
      <c r="DH7" s="24">
        <v>96</v>
      </c>
      <c r="DI7" s="24">
        <v>3.33</v>
      </c>
      <c r="DJ7" s="24">
        <v>6.69</v>
      </c>
      <c r="DK7" s="24">
        <v>9.84</v>
      </c>
      <c r="DL7" s="24">
        <v>12.53</v>
      </c>
      <c r="DM7" s="24">
        <v>14.45</v>
      </c>
      <c r="DN7" s="24">
        <v>20.78</v>
      </c>
      <c r="DO7" s="24">
        <v>23.54</v>
      </c>
      <c r="DP7" s="24">
        <v>25.86</v>
      </c>
      <c r="DQ7" s="24">
        <v>26.9</v>
      </c>
      <c r="DR7" s="24">
        <v>31.89</v>
      </c>
      <c r="DS7" s="24">
        <v>42.2</v>
      </c>
      <c r="DT7" s="24">
        <v>0</v>
      </c>
      <c r="DU7" s="24">
        <v>0</v>
      </c>
      <c r="DV7" s="24">
        <v>0</v>
      </c>
      <c r="DW7" s="24">
        <v>0</v>
      </c>
      <c r="DX7" s="24">
        <v>0</v>
      </c>
      <c r="DY7" s="24">
        <v>1.34</v>
      </c>
      <c r="DZ7" s="24">
        <v>1.5</v>
      </c>
      <c r="EA7" s="24">
        <v>1.4</v>
      </c>
      <c r="EB7" s="24">
        <v>2.08</v>
      </c>
      <c r="EC7" s="24">
        <v>3.24</v>
      </c>
      <c r="ED7" s="24">
        <v>9.4600000000000009</v>
      </c>
      <c r="EE7" s="24">
        <v>0</v>
      </c>
      <c r="EF7" s="24">
        <v>0</v>
      </c>
      <c r="EG7" s="24">
        <v>0</v>
      </c>
      <c r="EH7" s="24">
        <v>0</v>
      </c>
      <c r="EI7" s="24">
        <v>0</v>
      </c>
      <c r="EJ7" s="24">
        <v>0.15</v>
      </c>
      <c r="EK7" s="24">
        <v>0.15</v>
      </c>
      <c r="EL7" s="24">
        <v>0.12</v>
      </c>
      <c r="EM7" s="24">
        <v>0.09</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広瀬　実</cp:lastModifiedBy>
  <cp:lastPrinted>2026-01-29T06:56:11Z</cp:lastPrinted>
  <dcterms:created xsi:type="dcterms:W3CDTF">2025-12-23T05:57:52Z</dcterms:created>
  <dcterms:modified xsi:type="dcterms:W3CDTF">2026-01-29T07:11:54Z</dcterms:modified>
  <cp:category/>
</cp:coreProperties>
</file>