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8_{FAE4D2DD-1996-4D9F-A46C-B9146C6F06F1}" xr6:coauthVersionLast="47" xr6:coauthVersionMax="47" xr10:uidLastSave="{00000000-0000-0000-0000-000000000000}"/>
  <bookViews>
    <workbookView xWindow="28680" yWindow="-120" windowWidth="29040" windowHeight="15720" xr2:uid="{72473FD3-E79A-451E-8334-5892F9358607}"/>
  </bookViews>
  <sheets>
    <sheet name="既存契約一覧" sheetId="1" r:id="rId1"/>
  </sheets>
  <calcPr calcId="191029" calcOnSave="0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I53" i="1"/>
  <c r="I52" i="1"/>
  <c r="H51" i="1"/>
  <c r="H25" i="1" l="1"/>
  <c r="I58" i="1" l="1"/>
  <c r="I14" i="1"/>
  <c r="I26" i="1"/>
  <c r="I27" i="1"/>
  <c r="I42" i="1"/>
  <c r="I3" i="1"/>
  <c r="H20" i="1"/>
  <c r="H18" i="1"/>
  <c r="H19" i="1"/>
  <c r="I25" i="1"/>
  <c r="I43" i="1"/>
  <c r="H43" i="1" s="1"/>
  <c r="I46" i="1"/>
  <c r="I45" i="1"/>
  <c r="I44" i="1"/>
  <c r="I40" i="1"/>
  <c r="I41" i="1"/>
  <c r="I56" i="1"/>
  <c r="I57" i="1"/>
  <c r="I54" i="1"/>
  <c r="I21" i="1"/>
  <c r="I24" i="1"/>
  <c r="I4" i="1"/>
  <c r="H55" i="1" l="1"/>
  <c r="I55" i="1" s="1"/>
</calcChain>
</file>

<file path=xl/sharedStrings.xml><?xml version="1.0" encoding="utf-8"?>
<sst xmlns="http://schemas.openxmlformats.org/spreadsheetml/2006/main" count="356" uniqueCount="199">
  <si>
    <t>対象事業</t>
    <rPh sb="0" eb="4">
      <t>タイショウジギョウ</t>
    </rPh>
    <phoneticPr fontId="2"/>
  </si>
  <si>
    <t>R4.7～R9.6</t>
    <phoneticPr fontId="2"/>
  </si>
  <si>
    <t>契約年</t>
    <rPh sb="0" eb="2">
      <t>ケイヤク</t>
    </rPh>
    <rPh sb="2" eb="3">
      <t>ネン</t>
    </rPh>
    <phoneticPr fontId="2"/>
  </si>
  <si>
    <t>対象施設</t>
    <rPh sb="0" eb="4">
      <t>タイショウシセツ</t>
    </rPh>
    <phoneticPr fontId="2"/>
  </si>
  <si>
    <t>コミプラ維持管理</t>
    <rPh sb="4" eb="8">
      <t>イジカンリ</t>
    </rPh>
    <phoneticPr fontId="2"/>
  </si>
  <si>
    <t>青木・狸穴</t>
    <rPh sb="0" eb="2">
      <t>アオキ</t>
    </rPh>
    <rPh sb="3" eb="5">
      <t>タヌキアナ</t>
    </rPh>
    <phoneticPr fontId="2"/>
  </si>
  <si>
    <t>狸穴</t>
    <rPh sb="0" eb="2">
      <t>タヌキアナ</t>
    </rPh>
    <phoneticPr fontId="2"/>
  </si>
  <si>
    <t>年当り</t>
    <rPh sb="0" eb="1">
      <t>ネン</t>
    </rPh>
    <rPh sb="1" eb="2">
      <t>アタ</t>
    </rPh>
    <phoneticPr fontId="2"/>
  </si>
  <si>
    <t>m3当り</t>
    <rPh sb="2" eb="3">
      <t>アタ</t>
    </rPh>
    <phoneticPr fontId="2"/>
  </si>
  <si>
    <t>単位</t>
    <rPh sb="0" eb="2">
      <t>タンイ</t>
    </rPh>
    <phoneticPr fontId="2"/>
  </si>
  <si>
    <t>コミプラ清掃簡易点検</t>
    <rPh sb="4" eb="6">
      <t>セイソウ</t>
    </rPh>
    <rPh sb="6" eb="8">
      <t>カンイ</t>
    </rPh>
    <rPh sb="8" eb="10">
      <t>テンケン</t>
    </rPh>
    <phoneticPr fontId="2"/>
  </si>
  <si>
    <t>上平柳</t>
    <rPh sb="0" eb="2">
      <t>ウエヒラ</t>
    </rPh>
    <rPh sb="2" eb="3">
      <t>ヤナギ</t>
    </rPh>
    <phoneticPr fontId="2"/>
  </si>
  <si>
    <t>農集全般</t>
    <rPh sb="0" eb="4">
      <t>ノウシュウゼンパン</t>
    </rPh>
    <phoneticPr fontId="2"/>
  </si>
  <si>
    <t>福岡・十和・下小目</t>
    <rPh sb="0" eb="2">
      <t>フクオカ</t>
    </rPh>
    <rPh sb="3" eb="5">
      <t>ジュウワ</t>
    </rPh>
    <rPh sb="6" eb="7">
      <t>シモ</t>
    </rPh>
    <rPh sb="7" eb="8">
      <t>ショウ</t>
    </rPh>
    <rPh sb="8" eb="9">
      <t>メ</t>
    </rPh>
    <phoneticPr fontId="2"/>
  </si>
  <si>
    <t>上平柳・弥柳・高岡狸穴・豊南部・三島</t>
    <rPh sb="0" eb="2">
      <t>ウエヒラ</t>
    </rPh>
    <rPh sb="2" eb="3">
      <t>ヤナギ</t>
    </rPh>
    <rPh sb="4" eb="6">
      <t>イヨヤナギ</t>
    </rPh>
    <rPh sb="7" eb="9">
      <t>タカオカ</t>
    </rPh>
    <rPh sb="9" eb="11">
      <t>タヌキアナ</t>
    </rPh>
    <rPh sb="12" eb="13">
      <t>トヨ</t>
    </rPh>
    <rPh sb="13" eb="15">
      <t>ナンブ</t>
    </rPh>
    <rPh sb="16" eb="18">
      <t>ミシマ</t>
    </rPh>
    <phoneticPr fontId="2"/>
  </si>
  <si>
    <t>福岡・十和・下小目・高岡狸穴・三島</t>
    <rPh sb="0" eb="2">
      <t>フクオカ</t>
    </rPh>
    <rPh sb="3" eb="5">
      <t>ジュウワ</t>
    </rPh>
    <rPh sb="6" eb="7">
      <t>シモ</t>
    </rPh>
    <rPh sb="7" eb="8">
      <t>ショウ</t>
    </rPh>
    <rPh sb="8" eb="9">
      <t>メ</t>
    </rPh>
    <phoneticPr fontId="2"/>
  </si>
  <si>
    <t>備考</t>
    <rPh sb="0" eb="2">
      <t>ビコウ</t>
    </rPh>
    <phoneticPr fontId="2"/>
  </si>
  <si>
    <t>公共処理場維持管理</t>
    <rPh sb="0" eb="2">
      <t>コウキョウ</t>
    </rPh>
    <rPh sb="2" eb="5">
      <t>ショリジョウ</t>
    </rPh>
    <rPh sb="5" eb="9">
      <t>イジカンリ</t>
    </rPh>
    <phoneticPr fontId="2"/>
  </si>
  <si>
    <t>小絹水処理センター</t>
    <rPh sb="0" eb="2">
      <t>コキヌ</t>
    </rPh>
    <rPh sb="2" eb="5">
      <t>ミズショリ</t>
    </rPh>
    <phoneticPr fontId="2"/>
  </si>
  <si>
    <t>雨水排水ポンプ施設運転管理</t>
    <rPh sb="0" eb="2">
      <t>ウスイ</t>
    </rPh>
    <rPh sb="2" eb="4">
      <t>ハイスイ</t>
    </rPh>
    <rPh sb="7" eb="9">
      <t>シセツ</t>
    </rPh>
    <rPh sb="9" eb="13">
      <t>ウンテンカンリ</t>
    </rPh>
    <phoneticPr fontId="2"/>
  </si>
  <si>
    <t>R5.7～R8.6</t>
    <phoneticPr fontId="2"/>
  </si>
  <si>
    <t>富士見ヶ丘３丁目、４丁目、柴峰ヶ丘４丁目</t>
    <rPh sb="0" eb="5">
      <t>フジミガオカ</t>
    </rPh>
    <rPh sb="6" eb="8">
      <t>チョウメ</t>
    </rPh>
    <rPh sb="10" eb="12">
      <t>チョウメ</t>
    </rPh>
    <rPh sb="13" eb="14">
      <t>シバ</t>
    </rPh>
    <rPh sb="14" eb="15">
      <t>ミネ</t>
    </rPh>
    <rPh sb="16" eb="17">
      <t>オカ</t>
    </rPh>
    <rPh sb="18" eb="20">
      <t>チョウメ</t>
    </rPh>
    <phoneticPr fontId="2"/>
  </si>
  <si>
    <t>管渠他、清掃業務</t>
    <rPh sb="0" eb="1">
      <t>カン</t>
    </rPh>
    <rPh sb="1" eb="2">
      <t>キョ</t>
    </rPh>
    <rPh sb="2" eb="3">
      <t>ホカ</t>
    </rPh>
    <rPh sb="4" eb="6">
      <t>セイソウ</t>
    </rPh>
    <rPh sb="6" eb="8">
      <t>ギョウム</t>
    </rPh>
    <phoneticPr fontId="2"/>
  </si>
  <si>
    <t>1委託</t>
    <rPh sb="1" eb="3">
      <t>イタク</t>
    </rPh>
    <phoneticPr fontId="2"/>
  </si>
  <si>
    <t>R7.5～R8.3</t>
    <phoneticPr fontId="2"/>
  </si>
  <si>
    <t>ｔ当り</t>
    <rPh sb="1" eb="2">
      <t>アタ</t>
    </rPh>
    <phoneticPr fontId="2"/>
  </si>
  <si>
    <t>産業廃棄物処分（し渣処分）</t>
    <rPh sb="9" eb="10">
      <t>サ</t>
    </rPh>
    <phoneticPr fontId="2"/>
  </si>
  <si>
    <t>産業廃棄物処分（汚泥処分１）</t>
    <rPh sb="8" eb="10">
      <t>オデイ</t>
    </rPh>
    <phoneticPr fontId="2"/>
  </si>
  <si>
    <t>産業廃棄物処分（汚泥処分２）</t>
    <rPh sb="8" eb="10">
      <t>オデイ</t>
    </rPh>
    <phoneticPr fontId="2"/>
  </si>
  <si>
    <t>産業廃棄物処分（汚泥処分３）</t>
    <rPh sb="8" eb="10">
      <t>オデイ</t>
    </rPh>
    <phoneticPr fontId="2"/>
  </si>
  <si>
    <t>産業廃棄物処分（汚泥処分４）</t>
    <rPh sb="8" eb="10">
      <t>オデイ</t>
    </rPh>
    <phoneticPr fontId="2"/>
  </si>
  <si>
    <t>R7.4～R8.3</t>
    <phoneticPr fontId="2"/>
  </si>
  <si>
    <t>農集処理場の清掃簡易点検</t>
    <rPh sb="0" eb="2">
      <t>ノウシュウ</t>
    </rPh>
    <rPh sb="2" eb="5">
      <t>ショリジョウ</t>
    </rPh>
    <rPh sb="6" eb="8">
      <t>セイソウ</t>
    </rPh>
    <rPh sb="8" eb="10">
      <t>カンイ</t>
    </rPh>
    <rPh sb="10" eb="12">
      <t>テンケン</t>
    </rPh>
    <phoneticPr fontId="2"/>
  </si>
  <si>
    <t>農集処理場_受変電・予備発電点検</t>
    <rPh sb="0" eb="2">
      <t>ノウシュウ</t>
    </rPh>
    <rPh sb="2" eb="5">
      <t>ショリジョウ</t>
    </rPh>
    <rPh sb="6" eb="9">
      <t>ジュヘンデン</t>
    </rPh>
    <rPh sb="10" eb="12">
      <t>ヨビ</t>
    </rPh>
    <rPh sb="12" eb="14">
      <t>ハツデン</t>
    </rPh>
    <rPh sb="14" eb="16">
      <t>テンケン</t>
    </rPh>
    <phoneticPr fontId="2"/>
  </si>
  <si>
    <t>処理場_受変電・予備発電点検</t>
    <rPh sb="0" eb="3">
      <t>ショリジョウ</t>
    </rPh>
    <rPh sb="4" eb="7">
      <t>ジュヘンデン</t>
    </rPh>
    <rPh sb="8" eb="10">
      <t>ヨビ</t>
    </rPh>
    <rPh sb="10" eb="12">
      <t>ハツデン</t>
    </rPh>
    <rPh sb="12" eb="14">
      <t>テンケン</t>
    </rPh>
    <phoneticPr fontId="2"/>
  </si>
  <si>
    <t>排水ポンプ</t>
    <rPh sb="0" eb="2">
      <t>ハイスイ</t>
    </rPh>
    <phoneticPr fontId="2"/>
  </si>
  <si>
    <t>排水樋管操作</t>
    <rPh sb="0" eb="2">
      <t>ハイスイ</t>
    </rPh>
    <rPh sb="2" eb="4">
      <t>ヒカン</t>
    </rPh>
    <rPh sb="4" eb="6">
      <t>ソウサ</t>
    </rPh>
    <phoneticPr fontId="2"/>
  </si>
  <si>
    <t>排水樋管定期点検</t>
    <rPh sb="0" eb="2">
      <t>ハイスイ</t>
    </rPh>
    <rPh sb="2" eb="4">
      <t>ヒカン</t>
    </rPh>
    <rPh sb="4" eb="8">
      <t>テイキテンケン</t>
    </rPh>
    <phoneticPr fontId="2"/>
  </si>
  <si>
    <t>大谷津樋管（処理場吐口）</t>
    <rPh sb="0" eb="2">
      <t>オオタニ</t>
    </rPh>
    <rPh sb="2" eb="3">
      <t>ツ</t>
    </rPh>
    <rPh sb="3" eb="5">
      <t>ヒカン</t>
    </rPh>
    <rPh sb="6" eb="9">
      <t>ショリジョウ</t>
    </rPh>
    <rPh sb="9" eb="11">
      <t>ハキグチ</t>
    </rPh>
    <phoneticPr fontId="2"/>
  </si>
  <si>
    <t>農集処理場維持管理１</t>
    <rPh sb="0" eb="2">
      <t>ノウシュウ</t>
    </rPh>
    <rPh sb="2" eb="5">
      <t>ショリジョウ</t>
    </rPh>
    <rPh sb="5" eb="9">
      <t>イジカンリ</t>
    </rPh>
    <phoneticPr fontId="2"/>
  </si>
  <si>
    <t>農集処理場維持管理２</t>
    <rPh sb="0" eb="2">
      <t>ノウシュウ</t>
    </rPh>
    <rPh sb="2" eb="5">
      <t>ショリジョウ</t>
    </rPh>
    <rPh sb="5" eb="9">
      <t>イジカンリ</t>
    </rPh>
    <phoneticPr fontId="2"/>
  </si>
  <si>
    <t>契約名</t>
    <rPh sb="0" eb="3">
      <t>ケイヤクメイ</t>
    </rPh>
    <phoneticPr fontId="2"/>
  </si>
  <si>
    <t>産業廃棄物収集・運搬（汚泥処分２）</t>
    <rPh sb="5" eb="7">
      <t>シュウシュウ</t>
    </rPh>
    <rPh sb="8" eb="10">
      <t>ウンパン</t>
    </rPh>
    <rPh sb="11" eb="13">
      <t>オデイ</t>
    </rPh>
    <phoneticPr fontId="2"/>
  </si>
  <si>
    <t>産業廃棄物収集・運搬（汚泥処分３）</t>
    <rPh sb="5" eb="7">
      <t>シュウシュウ</t>
    </rPh>
    <rPh sb="8" eb="10">
      <t>ウンパン</t>
    </rPh>
    <rPh sb="11" eb="13">
      <t>オデイ</t>
    </rPh>
    <phoneticPr fontId="2"/>
  </si>
  <si>
    <t>産業廃棄物収集・運搬（し渣処分）</t>
    <rPh sb="0" eb="5">
      <t>サンギョウハイキブツ</t>
    </rPh>
    <rPh sb="5" eb="7">
      <t>シュウシュウ</t>
    </rPh>
    <rPh sb="8" eb="10">
      <t>ウンパン</t>
    </rPh>
    <phoneticPr fontId="2"/>
  </si>
  <si>
    <t>台当たり</t>
    <rPh sb="0" eb="1">
      <t>ダイ</t>
    </rPh>
    <rPh sb="1" eb="2">
      <t>ア</t>
    </rPh>
    <phoneticPr fontId="2"/>
  </si>
  <si>
    <t>産業廃棄物収集・運搬（汚泥処分４）</t>
    <rPh sb="5" eb="7">
      <t>シュウシュウ</t>
    </rPh>
    <rPh sb="8" eb="10">
      <t>ウンパン</t>
    </rPh>
    <rPh sb="11" eb="13">
      <t>オデイ</t>
    </rPh>
    <phoneticPr fontId="2"/>
  </si>
  <si>
    <t>R7.7~9</t>
    <phoneticPr fontId="2"/>
  </si>
  <si>
    <t>履行期間</t>
    <rPh sb="0" eb="2">
      <t>リコウ</t>
    </rPh>
    <rPh sb="2" eb="4">
      <t>キカン</t>
    </rPh>
    <phoneticPr fontId="2"/>
  </si>
  <si>
    <t>R6.4～R9.3</t>
    <phoneticPr fontId="2"/>
  </si>
  <si>
    <t>R7.4～R10.3</t>
    <phoneticPr fontId="2"/>
  </si>
  <si>
    <t>管渠他、補修工事・事前調査業務</t>
    <rPh sb="0" eb="2">
      <t>カンキョ</t>
    </rPh>
    <rPh sb="2" eb="3">
      <t>ホカ</t>
    </rPh>
    <rPh sb="4" eb="6">
      <t>ホシュウ</t>
    </rPh>
    <rPh sb="6" eb="8">
      <t>コウジ</t>
    </rPh>
    <rPh sb="9" eb="11">
      <t>ジゼン</t>
    </rPh>
    <rPh sb="11" eb="13">
      <t>チョウサ</t>
    </rPh>
    <rPh sb="13" eb="15">
      <t>ギョウム</t>
    </rPh>
    <phoneticPr fontId="2"/>
  </si>
  <si>
    <t>管渠他、点検業務</t>
    <rPh sb="0" eb="2">
      <t>カンキョ</t>
    </rPh>
    <rPh sb="2" eb="3">
      <t>ホカ</t>
    </rPh>
    <rPh sb="4" eb="8">
      <t>テンケンギョウム</t>
    </rPh>
    <phoneticPr fontId="2"/>
  </si>
  <si>
    <t>実施概要</t>
    <rPh sb="0" eb="2">
      <t>ジッシ</t>
    </rPh>
    <rPh sb="2" eb="4">
      <t>ガイヨウ</t>
    </rPh>
    <phoneticPr fontId="2"/>
  </si>
  <si>
    <t>公共下水道汚水管渠、農業集落排水汚水管渠等</t>
    <rPh sb="0" eb="2">
      <t>コウキョウ</t>
    </rPh>
    <rPh sb="2" eb="5">
      <t>ゲスイドウ</t>
    </rPh>
    <rPh sb="5" eb="7">
      <t>オスイ</t>
    </rPh>
    <rPh sb="7" eb="9">
      <t>カンキョ</t>
    </rPh>
    <rPh sb="10" eb="14">
      <t>ノウギョウシュウラク</t>
    </rPh>
    <rPh sb="14" eb="16">
      <t>ハイスイ</t>
    </rPh>
    <rPh sb="16" eb="20">
      <t>オスイカンキョ</t>
    </rPh>
    <rPh sb="20" eb="21">
      <t>トウ</t>
    </rPh>
    <phoneticPr fontId="2"/>
  </si>
  <si>
    <t>公共下水道汚水管渠等</t>
    <rPh sb="0" eb="2">
      <t>コウキョウ</t>
    </rPh>
    <rPh sb="2" eb="5">
      <t>ゲスイドウ</t>
    </rPh>
    <rPh sb="5" eb="7">
      <t>オスイ</t>
    </rPh>
    <rPh sb="7" eb="9">
      <t>カンキョ</t>
    </rPh>
    <rPh sb="9" eb="10">
      <t>トウ</t>
    </rPh>
    <phoneticPr fontId="2"/>
  </si>
  <si>
    <t>1委託</t>
    <phoneticPr fontId="2"/>
  </si>
  <si>
    <t>R7.12～R8.3</t>
    <phoneticPr fontId="2"/>
  </si>
  <si>
    <t>下水道台帳システムデータ更新業務</t>
    <phoneticPr fontId="2"/>
  </si>
  <si>
    <t>管路情報更新</t>
    <rPh sb="0" eb="2">
      <t>カンロ</t>
    </rPh>
    <rPh sb="2" eb="4">
      <t>ジョウホウ</t>
    </rPh>
    <rPh sb="4" eb="6">
      <t>コウシン</t>
    </rPh>
    <phoneticPr fontId="2"/>
  </si>
  <si>
    <t>煤塵測定</t>
    <phoneticPr fontId="2"/>
  </si>
  <si>
    <t>福岡、十和、下小目処理場</t>
    <rPh sb="0" eb="2">
      <t>フクオカ</t>
    </rPh>
    <rPh sb="3" eb="5">
      <t>ジュウワ</t>
    </rPh>
    <rPh sb="6" eb="12">
      <t>シモオメショリジョウ</t>
    </rPh>
    <phoneticPr fontId="2"/>
  </si>
  <si>
    <t>１委託</t>
    <rPh sb="1" eb="3">
      <t>イタク</t>
    </rPh>
    <phoneticPr fontId="2"/>
  </si>
  <si>
    <t>R7.10～R8.1</t>
    <phoneticPr fontId="2"/>
  </si>
  <si>
    <t>R7.7～R7.9</t>
    <phoneticPr fontId="2"/>
  </si>
  <si>
    <t>R6.6～R6.8</t>
    <phoneticPr fontId="2"/>
  </si>
  <si>
    <t>ストックマネジメント策定</t>
    <rPh sb="10" eb="12">
      <t>サクテイ</t>
    </rPh>
    <phoneticPr fontId="2"/>
  </si>
  <si>
    <t>処理場、ポンプ場、管路</t>
    <rPh sb="0" eb="3">
      <t>ショリジョウ</t>
    </rPh>
    <rPh sb="7" eb="8">
      <t>ジョウ</t>
    </rPh>
    <rPh sb="9" eb="11">
      <t>カンロ</t>
    </rPh>
    <phoneticPr fontId="2"/>
  </si>
  <si>
    <t>R1.6～R2.3</t>
    <phoneticPr fontId="2"/>
  </si>
  <si>
    <t>施設更新計画策定</t>
  </si>
  <si>
    <t>上平柳処理場</t>
  </si>
  <si>
    <t>１委託</t>
  </si>
  <si>
    <t>弥柳処理場</t>
  </si>
  <si>
    <t>R5.8～R6.3</t>
    <phoneticPr fontId="2"/>
  </si>
  <si>
    <t>R7.6～R8.3</t>
    <phoneticPr fontId="2"/>
  </si>
  <si>
    <t>１委託</t>
    <phoneticPr fontId="2"/>
  </si>
  <si>
    <t>R6.7～R7.3</t>
    <phoneticPr fontId="2"/>
  </si>
  <si>
    <t>R7.8～R8.3</t>
    <phoneticPr fontId="2"/>
  </si>
  <si>
    <t>機能強化対策計画概要書作成</t>
    <phoneticPr fontId="2"/>
  </si>
  <si>
    <t>施設更新計画策定</t>
    <phoneticPr fontId="2"/>
  </si>
  <si>
    <t>上平柳処理場</t>
    <phoneticPr fontId="2"/>
  </si>
  <si>
    <t>下小目処理場</t>
    <rPh sb="0" eb="3">
      <t>シモオメ</t>
    </rPh>
    <rPh sb="3" eb="6">
      <t>ショリジョウ</t>
    </rPh>
    <phoneticPr fontId="2"/>
  </si>
  <si>
    <t>実施設計　マンホールポンプ機器更新</t>
    <rPh sb="0" eb="4">
      <t>ジッシセッケイ</t>
    </rPh>
    <rPh sb="13" eb="17">
      <t>キキコウシン</t>
    </rPh>
    <phoneticPr fontId="2"/>
  </si>
  <si>
    <t>マンホールポンプ場</t>
    <rPh sb="8" eb="9">
      <t>ジョウ</t>
    </rPh>
    <phoneticPr fontId="2"/>
  </si>
  <si>
    <t>R6.2～R6.10</t>
    <phoneticPr fontId="2"/>
  </si>
  <si>
    <t>マンホールポンプ更新工事</t>
    <rPh sb="8" eb="12">
      <t>コウシンコウジ</t>
    </rPh>
    <phoneticPr fontId="2"/>
  </si>
  <si>
    <t>R7.12～</t>
    <phoneticPr fontId="2"/>
  </si>
  <si>
    <t>耐水化計画策定</t>
    <rPh sb="0" eb="3">
      <t>タイスイカ</t>
    </rPh>
    <rPh sb="3" eb="5">
      <t>ケイカク</t>
    </rPh>
    <rPh sb="5" eb="7">
      <t>サクテイ</t>
    </rPh>
    <phoneticPr fontId="2"/>
  </si>
  <si>
    <t>ポンプ場</t>
    <rPh sb="3" eb="4">
      <t>ジョウ</t>
    </rPh>
    <phoneticPr fontId="2"/>
  </si>
  <si>
    <t>R3.7～R4.3</t>
    <phoneticPr fontId="2"/>
  </si>
  <si>
    <t>処理場・ポンプ場・管路</t>
    <rPh sb="0" eb="3">
      <t>ショリジョウ</t>
    </rPh>
    <rPh sb="7" eb="8">
      <t>ジョウ</t>
    </rPh>
    <rPh sb="9" eb="11">
      <t>カンロ</t>
    </rPh>
    <phoneticPr fontId="2"/>
  </si>
  <si>
    <t>R2.1～R3.3</t>
    <phoneticPr fontId="2"/>
  </si>
  <si>
    <t>ストックマネジメント策定</t>
    <phoneticPr fontId="2"/>
  </si>
  <si>
    <t>R2.11～R3.3</t>
    <phoneticPr fontId="2"/>
  </si>
  <si>
    <t>管路</t>
    <rPh sb="0" eb="2">
      <t>カンロ</t>
    </rPh>
    <phoneticPr fontId="2"/>
  </si>
  <si>
    <t>０４－０９単公下第１９号　公共下水道施設包括的維持管理業務</t>
  </si>
  <si>
    <t>０７単公下第２３号　小絹水処理センター汚泥（し渣）処分業務</t>
  </si>
  <si>
    <t>０７単公下第２４号　小絹水処理センター汚泥（し渣）収集運搬業務</t>
  </si>
  <si>
    <t>０７単公下第１号　小絹水処理センター汚泥収集運搬及び処分業務</t>
  </si>
  <si>
    <t>０７単公下第２号　小絹水処理センター汚泥処分業務</t>
  </si>
  <si>
    <t>０７単公下第３号　小絹水処理センター汚泥収集運搬業務</t>
  </si>
  <si>
    <t>０７単公下第４号　小絹水処理センター汚泥処分業務</t>
  </si>
  <si>
    <t>０７単公下第５号　小絹水処理センター汚泥収集運搬業務</t>
  </si>
  <si>
    <t>０７単公下第６号　小絹水処理センター汚泥処分業務</t>
  </si>
  <si>
    <t>０７単公下第７号　小絹水処理センター汚泥収集運搬業務</t>
  </si>
  <si>
    <t>０７単公下第２０号　大谷津排水樋管操作業務</t>
  </si>
  <si>
    <t>０７単公下第２７号　大谷津排水樋管定期点検業務</t>
  </si>
  <si>
    <t>０６－０８単公下第１号　第４調整池他３施設排水施設管理業務</t>
  </si>
  <si>
    <t>０７－０９単公下第１４号　福岡工業団地第３調整池自家用電気工作物保安管理業務</t>
  </si>
  <si>
    <t>０７単公下第２８号・０７単農集１３号合併管渠ほか清掃業務</t>
  </si>
  <si>
    <t>０７単公下第１０号公共下水道管渠修繕工事</t>
  </si>
  <si>
    <t>０６国公下第４号・０５国公下第７号合併公共下水道管路点検業務</t>
  </si>
  <si>
    <t>０５－０８単公下第２４号　雨水排水ポンプ施設運転管理業務</t>
  </si>
  <si>
    <t>０４－０９単農集第７号　農業集落排水処理施設維持管理業務</t>
  </si>
  <si>
    <t>０４－０９単農集第８号　農業集落排水処理施設維持管理業務</t>
  </si>
  <si>
    <t>０７単農集第５号　上平柳地区農業集落排水処理施設清掃及び施設簡易点検業務</t>
  </si>
  <si>
    <t>０７－０９単農集第４号　自家用電気工作物保安管理業務</t>
  </si>
  <si>
    <t>０７単農集第１号　一般廃棄物（汚泥）収集運搬業務</t>
  </si>
  <si>
    <t>０７単農集第２号　一般廃棄物（汚泥）収集運搬業務　</t>
  </si>
  <si>
    <t>０４－０９単コミ第７号　コミニティ・プラント処理施設維持管理業務</t>
  </si>
  <si>
    <t>０７－０９単コミ第４号　自家用電気工作物保安管理業務</t>
  </si>
  <si>
    <t>０７単コミ第５号　狸穴住宅地区コミニティ・プラント処理施設清掃及び施設簡易点検業務</t>
  </si>
  <si>
    <t>０７単コミ第１号　一般廃棄物（汚泥）収集運搬業務</t>
  </si>
  <si>
    <t>０７単コミ第２号　一般廃棄物（汚泥）収集運搬業務</t>
  </si>
  <si>
    <t>０７国公下第４号　下水道台帳システムデータ更新業務</t>
  </si>
  <si>
    <t>０７単農集第１２号　福岡処理場ほか２施設煤塵測定業務</t>
  </si>
  <si>
    <t>３１国補公下委第１号　下水道ストックマネジメント実施方針策定（情報収集整理、リスク評価）業務委託</t>
  </si>
  <si>
    <t>０５国農集第１号　上平柳地区維持管理適正化計画策定業務</t>
  </si>
  <si>
    <t>０６国農集第１号　弥柳地区維持管理適正化計画策定業務</t>
  </si>
  <si>
    <t>０７国農集第１号　上平柳地区機能強化対策計画概要書作成業務</t>
  </si>
  <si>
    <t>０７国農集第２号　下小目地区維持管理適正化計画策定業務</t>
  </si>
  <si>
    <t>０５国公下第６号　マンホールポンプ場機器更新実施設計業務</t>
  </si>
  <si>
    <t>０７単公下第２２号　汚水マンホールポンプ更新工事（西ノ台第１ほか４施設）</t>
  </si>
  <si>
    <t>０３国公下第２号　上小目中継ポンプ場他２施設耐水化計画策定業務</t>
  </si>
  <si>
    <t>　３１国補公下委第２号　下水道ストックマネジメント実施方針策定（点検・調査の実施、修繕・改築計画の策定）業務委託</t>
  </si>
  <si>
    <t>０２国公下第３号　下水道ストックマネジメント実施方針策定（修繕・改築計画の策定）業務</t>
  </si>
  <si>
    <t>公共下水道</t>
    <phoneticPr fontId="2"/>
  </si>
  <si>
    <t>公共下水道（雨）</t>
    <rPh sb="6" eb="7">
      <t>アメ</t>
    </rPh>
    <phoneticPr fontId="2"/>
  </si>
  <si>
    <t>公共下水道・農業集落排水</t>
    <phoneticPr fontId="2"/>
  </si>
  <si>
    <t>農業集落排水</t>
  </si>
  <si>
    <t>農業集落排水</t>
    <phoneticPr fontId="2"/>
  </si>
  <si>
    <t>コミニティ・プラント</t>
  </si>
  <si>
    <t>公共下水道・農業集落排水・コミニティ・プラント</t>
    <phoneticPr fontId="2"/>
  </si>
  <si>
    <t>項番</t>
    <rPh sb="0" eb="2">
      <t>コウバン</t>
    </rPh>
    <phoneticPr fontId="2"/>
  </si>
  <si>
    <t>契約額（円（税込））</t>
    <rPh sb="0" eb="3">
      <t>ケイヤクガク</t>
    </rPh>
    <rPh sb="4" eb="5">
      <t>エン</t>
    </rPh>
    <rPh sb="6" eb="8">
      <t>ゼイコミ</t>
    </rPh>
    <phoneticPr fontId="2"/>
  </si>
  <si>
    <t>契約額（円（税抜））</t>
    <rPh sb="0" eb="3">
      <t>ケイヤクガク</t>
    </rPh>
    <rPh sb="4" eb="5">
      <t>エン</t>
    </rPh>
    <rPh sb="6" eb="8">
      <t>ゼイヌ</t>
    </rPh>
    <phoneticPr fontId="2"/>
  </si>
  <si>
    <t>既存契約一覧</t>
    <rPh sb="0" eb="2">
      <t>キゾン</t>
    </rPh>
    <rPh sb="2" eb="4">
      <t>ケイヤク</t>
    </rPh>
    <rPh sb="4" eb="6">
      <t>イチラン</t>
    </rPh>
    <phoneticPr fontId="2"/>
  </si>
  <si>
    <t>資料03-05</t>
    <phoneticPr fontId="2"/>
  </si>
  <si>
    <t>０６単公下第２８号　公共下水道水質分析業務</t>
  </si>
  <si>
    <t>０６単公下第２２号　小絹水処理センター脱水汚泥放射性物質測定業務</t>
  </si>
  <si>
    <t>０７単公下第２１号　小絹水処理センター電気設備保守点検業務</t>
  </si>
  <si>
    <t>０７－０９単公下第１２号　小絹水処理センター自家用電気工作物保安管理業務</t>
  </si>
  <si>
    <t>０７単公下第１６号　小絹水処理センター昇降機保守点検業務</t>
  </si>
  <si>
    <t>０７　単公下第　１８　号　小絹水処理センター空調設備保守点検業務</t>
  </si>
  <si>
    <t>０７単公下第９号　小絹水処理センター防災設備保守点検業務</t>
  </si>
  <si>
    <t>０６単公下第２９号　小絹水処理センター地下タンク内部清掃及び漏洩検査業務</t>
  </si>
  <si>
    <t>０７－０９単公下第１３号　上小目中継ポンプ場自家用電気工作物保安管理業務</t>
  </si>
  <si>
    <t>０７単公下第１５号　福岡第一排水ポンプ場ポンプ設備保守点検業務</t>
  </si>
  <si>
    <t>０７単公下第１１号・０７単農集第６号　非常通報装置情報配信サービス業務</t>
  </si>
  <si>
    <t>脱水汚泥放射性物質測定</t>
    <rPh sb="7" eb="9">
      <t>ブッシツ</t>
    </rPh>
    <rPh sb="9" eb="11">
      <t>ソクテイ</t>
    </rPh>
    <phoneticPr fontId="2"/>
  </si>
  <si>
    <t>処理場電気設備保守点検</t>
    <rPh sb="0" eb="3">
      <t>ショリジョウ</t>
    </rPh>
    <phoneticPr fontId="2"/>
  </si>
  <si>
    <t>処理場の昇降機保守点検</t>
    <rPh sb="0" eb="3">
      <t>ショリジョウ</t>
    </rPh>
    <rPh sb="4" eb="7">
      <t>ショウコウキ</t>
    </rPh>
    <rPh sb="7" eb="11">
      <t>ホシュテンケン</t>
    </rPh>
    <phoneticPr fontId="2"/>
  </si>
  <si>
    <t>空調機器保守点検</t>
    <rPh sb="0" eb="2">
      <t>クウチョウ</t>
    </rPh>
    <rPh sb="2" eb="4">
      <t>キキ</t>
    </rPh>
    <rPh sb="4" eb="6">
      <t>ホシュ</t>
    </rPh>
    <rPh sb="6" eb="8">
      <t>テンケン</t>
    </rPh>
    <phoneticPr fontId="2"/>
  </si>
  <si>
    <t>小絹水処理センター（新館）</t>
    <rPh sb="0" eb="2">
      <t>コキヌ</t>
    </rPh>
    <rPh sb="2" eb="5">
      <t>ミズショリ</t>
    </rPh>
    <rPh sb="10" eb="12">
      <t>シンカン</t>
    </rPh>
    <phoneticPr fontId="2"/>
  </si>
  <si>
    <t>公共の防災設備補助点検</t>
    <rPh sb="0" eb="2">
      <t>コウキョウ</t>
    </rPh>
    <rPh sb="3" eb="5">
      <t>ボウサイ</t>
    </rPh>
    <rPh sb="5" eb="7">
      <t>セツビ</t>
    </rPh>
    <rPh sb="7" eb="11">
      <t>ホジョテンケン</t>
    </rPh>
    <phoneticPr fontId="2"/>
  </si>
  <si>
    <t>小絹水処理センター・管理棟・管廊・汚泥棟</t>
    <rPh sb="0" eb="2">
      <t>コキヌ</t>
    </rPh>
    <rPh sb="2" eb="5">
      <t>ミズショリ</t>
    </rPh>
    <rPh sb="10" eb="13">
      <t>カンリトウ</t>
    </rPh>
    <rPh sb="14" eb="16">
      <t>カンロウ</t>
    </rPh>
    <rPh sb="17" eb="20">
      <t>オデイトウ</t>
    </rPh>
    <phoneticPr fontId="2"/>
  </si>
  <si>
    <t>処理場地下タンク内部清掃及び漏洩検査</t>
    <rPh sb="0" eb="3">
      <t>ショリジョウ</t>
    </rPh>
    <rPh sb="3" eb="5">
      <t>チカ</t>
    </rPh>
    <rPh sb="8" eb="10">
      <t>ナイブ</t>
    </rPh>
    <rPh sb="10" eb="12">
      <t>セイソウ</t>
    </rPh>
    <rPh sb="12" eb="13">
      <t>オヨ</t>
    </rPh>
    <phoneticPr fontId="2"/>
  </si>
  <si>
    <t>処理場の警備</t>
    <rPh sb="0" eb="3">
      <t>ショリジョウ</t>
    </rPh>
    <rPh sb="4" eb="6">
      <t>ケイビ</t>
    </rPh>
    <phoneticPr fontId="2"/>
  </si>
  <si>
    <t>上小目中継ポンプ場</t>
    <rPh sb="0" eb="1">
      <t>ウエ</t>
    </rPh>
    <rPh sb="1" eb="2">
      <t>ショウ</t>
    </rPh>
    <rPh sb="2" eb="3">
      <t>メ</t>
    </rPh>
    <rPh sb="3" eb="5">
      <t>チュウケイ</t>
    </rPh>
    <rPh sb="8" eb="9">
      <t>バ</t>
    </rPh>
    <phoneticPr fontId="2"/>
  </si>
  <si>
    <t>福岡第一排水ポンプ保守点検</t>
    <rPh sb="0" eb="2">
      <t>フクオカ</t>
    </rPh>
    <rPh sb="2" eb="4">
      <t>ダイイチ</t>
    </rPh>
    <rPh sb="4" eb="6">
      <t>ハイスイ</t>
    </rPh>
    <rPh sb="9" eb="13">
      <t>ホシュテンケン</t>
    </rPh>
    <phoneticPr fontId="2"/>
  </si>
  <si>
    <t>福岡工業団地第３調整池</t>
    <rPh sb="0" eb="6">
      <t>フクオカコウギョウダンチ</t>
    </rPh>
    <rPh sb="6" eb="7">
      <t>ダイ</t>
    </rPh>
    <rPh sb="8" eb="11">
      <t>チョウセイチ</t>
    </rPh>
    <phoneticPr fontId="2"/>
  </si>
  <si>
    <t>公共・農集非常通報装置情報配信サービス</t>
    <rPh sb="0" eb="2">
      <t>コウキョウ</t>
    </rPh>
    <rPh sb="3" eb="5">
      <t>ノウシュウ</t>
    </rPh>
    <rPh sb="5" eb="9">
      <t>ヒジョウツウホウ</t>
    </rPh>
    <rPh sb="9" eb="11">
      <t>ソウチ</t>
    </rPh>
    <rPh sb="11" eb="13">
      <t>ジョウホウ</t>
    </rPh>
    <rPh sb="13" eb="15">
      <t>ハイシン</t>
    </rPh>
    <phoneticPr fontId="2"/>
  </si>
  <si>
    <t>公共および農集の処理場（箇所不明）</t>
    <rPh sb="0" eb="2">
      <t>コウキョウ</t>
    </rPh>
    <rPh sb="5" eb="7">
      <t>ノウシュウ</t>
    </rPh>
    <rPh sb="8" eb="11">
      <t>ショリジョウ</t>
    </rPh>
    <rPh sb="12" eb="14">
      <t>カショ</t>
    </rPh>
    <rPh sb="14" eb="16">
      <t>フメイ</t>
    </rPh>
    <phoneticPr fontId="2"/>
  </si>
  <si>
    <t>公共下水道水質分析業務</t>
    <phoneticPr fontId="2"/>
  </si>
  <si>
    <t>R6.12～R7.3</t>
    <phoneticPr fontId="2"/>
  </si>
  <si>
    <t>R6.8～R6.11</t>
    <phoneticPr fontId="2"/>
  </si>
  <si>
    <t>R7.6～R7.11</t>
    <phoneticPr fontId="2"/>
  </si>
  <si>
    <t>R6.11～R7.2</t>
    <phoneticPr fontId="2"/>
  </si>
  <si>
    <t>０６－１１単農集第７号　農業集落排水処理施設警備業務</t>
  </si>
  <si>
    <t>０７単農集第８号　三島地区農業集落排水情報配信サービス業務</t>
  </si>
  <si>
    <t>０７単農集第３号　豊南部処理場空調設備点検業務</t>
  </si>
  <si>
    <t>農集処理場の警備</t>
    <rPh sb="0" eb="2">
      <t>ノウシュウ</t>
    </rPh>
    <rPh sb="2" eb="5">
      <t>ショリジョウ</t>
    </rPh>
    <rPh sb="6" eb="8">
      <t>ケイビ</t>
    </rPh>
    <phoneticPr fontId="2"/>
  </si>
  <si>
    <t>高岡狸穴・三島・福岡・十和・下小目</t>
    <rPh sb="0" eb="2">
      <t>タカオカ</t>
    </rPh>
    <rPh sb="2" eb="4">
      <t>マミアナ</t>
    </rPh>
    <rPh sb="5" eb="7">
      <t>ミシマ</t>
    </rPh>
    <rPh sb="8" eb="10">
      <t>フクオカ</t>
    </rPh>
    <rPh sb="11" eb="12">
      <t>ジュッ</t>
    </rPh>
    <rPh sb="12" eb="13">
      <t>ワ</t>
    </rPh>
    <rPh sb="14" eb="15">
      <t>シタ</t>
    </rPh>
    <rPh sb="15" eb="17">
      <t>オメ</t>
    </rPh>
    <phoneticPr fontId="2"/>
  </si>
  <si>
    <t>R6.7～R11.6</t>
    <phoneticPr fontId="2"/>
  </si>
  <si>
    <t>月額</t>
    <rPh sb="0" eb="2">
      <t>ゲツガク</t>
    </rPh>
    <phoneticPr fontId="2"/>
  </si>
  <si>
    <t>農集処理場の情報配信サービス</t>
    <rPh sb="0" eb="2">
      <t>ノウシュウ</t>
    </rPh>
    <rPh sb="2" eb="5">
      <t>ショリジョウ</t>
    </rPh>
    <rPh sb="6" eb="8">
      <t>ジョウホウ</t>
    </rPh>
    <rPh sb="8" eb="10">
      <t>ハイシン</t>
    </rPh>
    <phoneticPr fontId="2"/>
  </si>
  <si>
    <t>三島</t>
    <rPh sb="0" eb="2">
      <t>ミシマ</t>
    </rPh>
    <phoneticPr fontId="2"/>
  </si>
  <si>
    <t>農集処理場空調点検</t>
    <rPh sb="0" eb="2">
      <t>ノウシュウ</t>
    </rPh>
    <rPh sb="2" eb="5">
      <t>ショリジョウ</t>
    </rPh>
    <rPh sb="5" eb="7">
      <t>クウチョウ</t>
    </rPh>
    <rPh sb="7" eb="9">
      <t>テンケン</t>
    </rPh>
    <phoneticPr fontId="2"/>
  </si>
  <si>
    <t>豊南部</t>
    <phoneticPr fontId="2"/>
  </si>
  <si>
    <t>０７単コミ第３号　狸穴処理場空調設備点検業務</t>
  </si>
  <si>
    <t>コミプラ空調点検</t>
    <rPh sb="4" eb="6">
      <t>クウチョウ</t>
    </rPh>
    <rPh sb="6" eb="8">
      <t>テンケン</t>
    </rPh>
    <phoneticPr fontId="2"/>
  </si>
  <si>
    <t>コミプラ受変電・予備発電点検</t>
    <rPh sb="4" eb="7">
      <t>ジュヘンデン</t>
    </rPh>
    <rPh sb="8" eb="10">
      <t>ヨビ</t>
    </rPh>
    <rPh sb="10" eb="12">
      <t>ハツデン</t>
    </rPh>
    <rPh sb="12" eb="14">
      <t>テンケン</t>
    </rPh>
    <phoneticPr fontId="2"/>
  </si>
  <si>
    <t>第４調整池他３施設排水施設管理</t>
    <rPh sb="0" eb="1">
      <t>ダイ</t>
    </rPh>
    <rPh sb="2" eb="5">
      <t>チョウセイチ</t>
    </rPh>
    <rPh sb="5" eb="6">
      <t>ホカ</t>
    </rPh>
    <rPh sb="7" eb="9">
      <t>シセツ</t>
    </rPh>
    <rPh sb="9" eb="11">
      <t>ハイスイ</t>
    </rPh>
    <rPh sb="11" eb="13">
      <t>シセツ</t>
    </rPh>
    <rPh sb="13" eb="15">
      <t>カンリ</t>
    </rPh>
    <phoneticPr fontId="2"/>
  </si>
  <si>
    <t>みらい平第４調整池、福岡工業団地第１〜３調整池</t>
    <rPh sb="3" eb="4">
      <t>ダイラ</t>
    </rPh>
    <rPh sb="4" eb="5">
      <t>ダイ</t>
    </rPh>
    <rPh sb="6" eb="9">
      <t>チョウセイチ</t>
    </rPh>
    <rPh sb="10" eb="14">
      <t>フクオカコウギョウ</t>
    </rPh>
    <rPh sb="14" eb="16">
      <t>ダンチ</t>
    </rPh>
    <rPh sb="16" eb="17">
      <t>ダイ</t>
    </rPh>
    <rPh sb="20" eb="23">
      <t>チョウセイチ</t>
    </rPh>
    <phoneticPr fontId="2"/>
  </si>
  <si>
    <t>０７単公下第８号　小絹水処理センター警備業務</t>
    <rPh sb="18" eb="20">
      <t>ケイビ</t>
    </rPh>
    <rPh sb="20" eb="22">
      <t>ギョウム</t>
    </rPh>
    <phoneticPr fontId="2"/>
  </si>
  <si>
    <t>農集汚泥輸送・運送１</t>
    <rPh sb="0" eb="2">
      <t>ノウシュウ</t>
    </rPh>
    <rPh sb="2" eb="4">
      <t>オデイ</t>
    </rPh>
    <rPh sb="4" eb="6">
      <t>ユソウ</t>
    </rPh>
    <rPh sb="7" eb="9">
      <t>ウンソウ</t>
    </rPh>
    <phoneticPr fontId="2"/>
  </si>
  <si>
    <t>農集汚泥輸送・運送２</t>
    <rPh sb="0" eb="2">
      <t>ノウシュウ</t>
    </rPh>
    <rPh sb="2" eb="4">
      <t>オデイ</t>
    </rPh>
    <rPh sb="4" eb="6">
      <t>ユソウ</t>
    </rPh>
    <rPh sb="7" eb="9">
      <t>ウンソウ</t>
    </rPh>
    <phoneticPr fontId="2"/>
  </si>
  <si>
    <t>コミプラ汚泥輸送・運送１</t>
    <rPh sb="4" eb="6">
      <t>オデイ</t>
    </rPh>
    <rPh sb="6" eb="8">
      <t>ユソウ</t>
    </rPh>
    <rPh sb="9" eb="11">
      <t>ウンソウ</t>
    </rPh>
    <phoneticPr fontId="2"/>
  </si>
  <si>
    <t>コミプラ汚泥輸送・運送２</t>
    <rPh sb="4" eb="6">
      <t>オデイ</t>
    </rPh>
    <rPh sb="6" eb="8">
      <t>ユソウ</t>
    </rPh>
    <rPh sb="9" eb="11">
      <t>ウンソウ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</si>
</sst>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3" fontId="3" fillId="3" borderId="1" xfId="1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3" fontId="6" fillId="0" borderId="1" xfId="1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3" fontId="3" fillId="0" borderId="1" xfId="1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5CC9-D9FD-4958-8C82-068A8D86DB89}">
  <sheetPr>
    <pageSetUpPr fitToPage="1"/>
  </sheetPr>
  <dimension ref="A1:K61"/>
  <sheetViews>
    <sheetView tabSelected="1" zoomScale="90" zoomScaleNormal="90" zoomScaleSheetLayoutView="70" workbookViewId="0">
      <pane ySplit="2" topLeftCell="A21" activePane="bottomLeft" state="frozen"/>
      <selection pane="bottomLeft" activeCell="D55" sqref="D55"/>
    </sheetView>
  </sheetViews>
  <sheetFormatPr defaultColWidth="9" defaultRowHeight="15.75" x14ac:dyDescent="0.4"/>
  <cols>
    <col min="1" max="1" width="4.125" style="2" customWidth="1"/>
    <col min="2" max="2" width="59" style="2" customWidth="1"/>
    <col min="3" max="3" width="35.25" style="3" bestFit="1" customWidth="1"/>
    <col min="4" max="4" width="37.5" style="3" customWidth="1"/>
    <col min="5" max="5" width="43.75" style="3" bestFit="1" customWidth="1"/>
    <col min="6" max="6" width="13.375" style="3" bestFit="1" customWidth="1"/>
    <col min="7" max="7" width="9.625" style="3" bestFit="1" customWidth="1"/>
    <col min="8" max="9" width="18.125" style="3" customWidth="1"/>
    <col min="10" max="10" width="8.125" style="4" bestFit="1" customWidth="1"/>
    <col min="11" max="11" width="9.75" style="5" bestFit="1" customWidth="1"/>
    <col min="12" max="16384" width="9" style="3"/>
  </cols>
  <sheetData>
    <row r="1" spans="1:11" ht="19.5" x14ac:dyDescent="0.4">
      <c r="A1" s="1" t="s">
        <v>146</v>
      </c>
      <c r="K1" s="14" t="s">
        <v>147</v>
      </c>
    </row>
    <row r="2" spans="1:11" x14ac:dyDescent="0.4">
      <c r="A2" s="6" t="s">
        <v>143</v>
      </c>
      <c r="B2" s="6" t="s">
        <v>41</v>
      </c>
      <c r="C2" s="7" t="s">
        <v>53</v>
      </c>
      <c r="D2" s="7" t="s">
        <v>0</v>
      </c>
      <c r="E2" s="7" t="s">
        <v>3</v>
      </c>
      <c r="F2" s="7" t="s">
        <v>48</v>
      </c>
      <c r="G2" s="7" t="s">
        <v>2</v>
      </c>
      <c r="H2" s="7" t="s">
        <v>144</v>
      </c>
      <c r="I2" s="7" t="s">
        <v>145</v>
      </c>
      <c r="J2" s="7" t="s">
        <v>9</v>
      </c>
      <c r="K2" s="7" t="s">
        <v>16</v>
      </c>
    </row>
    <row r="3" spans="1:11" ht="15.75" customHeight="1" x14ac:dyDescent="0.4">
      <c r="A3" s="10">
        <v>1</v>
      </c>
      <c r="B3" s="10" t="s">
        <v>124</v>
      </c>
      <c r="C3" s="9" t="s">
        <v>59</v>
      </c>
      <c r="D3" s="13" t="s">
        <v>142</v>
      </c>
      <c r="E3" s="9" t="s">
        <v>58</v>
      </c>
      <c r="F3" s="9" t="s">
        <v>57</v>
      </c>
      <c r="G3" s="9">
        <v>1</v>
      </c>
      <c r="H3" s="17">
        <v>4939000</v>
      </c>
      <c r="I3" s="17">
        <f>H3/1.1</f>
        <v>4490000</v>
      </c>
      <c r="J3" s="11" t="s">
        <v>56</v>
      </c>
      <c r="K3" s="12"/>
    </row>
    <row r="4" spans="1:11" s="8" customFormat="1" ht="15.75" customHeight="1" x14ac:dyDescent="0.4">
      <c r="A4" s="10">
        <v>2</v>
      </c>
      <c r="B4" s="10" t="s">
        <v>95</v>
      </c>
      <c r="C4" s="9" t="s">
        <v>17</v>
      </c>
      <c r="D4" s="9" t="s">
        <v>136</v>
      </c>
      <c r="E4" s="9" t="s">
        <v>18</v>
      </c>
      <c r="F4" s="9" t="s">
        <v>1</v>
      </c>
      <c r="G4" s="9">
        <v>5</v>
      </c>
      <c r="H4" s="17">
        <v>108438000</v>
      </c>
      <c r="I4" s="17">
        <f>H4/1.1</f>
        <v>98579999.999999985</v>
      </c>
      <c r="J4" s="11" t="s">
        <v>7</v>
      </c>
      <c r="K4" s="12"/>
    </row>
    <row r="5" spans="1:11" ht="15.75" customHeight="1" x14ac:dyDescent="0.4">
      <c r="A5" s="10">
        <v>3</v>
      </c>
      <c r="B5" s="10" t="s">
        <v>96</v>
      </c>
      <c r="C5" s="9" t="s">
        <v>26</v>
      </c>
      <c r="D5" s="9" t="s">
        <v>136</v>
      </c>
      <c r="E5" s="9" t="s">
        <v>18</v>
      </c>
      <c r="F5" s="9" t="s">
        <v>24</v>
      </c>
      <c r="G5" s="9">
        <v>1</v>
      </c>
      <c r="H5" s="17">
        <v>69300</v>
      </c>
      <c r="I5" s="17">
        <v>63000</v>
      </c>
      <c r="J5" s="11" t="s">
        <v>25</v>
      </c>
      <c r="K5" s="12"/>
    </row>
    <row r="6" spans="1:11" ht="15.75" customHeight="1" x14ac:dyDescent="0.4">
      <c r="A6" s="10">
        <v>4</v>
      </c>
      <c r="B6" s="10" t="s">
        <v>97</v>
      </c>
      <c r="C6" s="10" t="s">
        <v>44</v>
      </c>
      <c r="D6" s="9" t="s">
        <v>136</v>
      </c>
      <c r="E6" s="9" t="s">
        <v>18</v>
      </c>
      <c r="F6" s="9" t="s">
        <v>24</v>
      </c>
      <c r="G6" s="9">
        <v>1</v>
      </c>
      <c r="H6" s="17">
        <v>24200</v>
      </c>
      <c r="I6" s="17">
        <v>22000</v>
      </c>
      <c r="J6" s="11" t="s">
        <v>45</v>
      </c>
      <c r="K6" s="12"/>
    </row>
    <row r="7" spans="1:11" ht="15.75" customHeight="1" x14ac:dyDescent="0.4">
      <c r="A7" s="10">
        <v>5</v>
      </c>
      <c r="B7" s="10" t="s">
        <v>98</v>
      </c>
      <c r="C7" s="9" t="s">
        <v>27</v>
      </c>
      <c r="D7" s="9" t="s">
        <v>136</v>
      </c>
      <c r="E7" s="9" t="s">
        <v>18</v>
      </c>
      <c r="F7" s="9" t="s">
        <v>31</v>
      </c>
      <c r="G7" s="9">
        <v>1</v>
      </c>
      <c r="H7" s="17">
        <v>31570</v>
      </c>
      <c r="I7" s="17">
        <v>28700</v>
      </c>
      <c r="J7" s="11" t="s">
        <v>25</v>
      </c>
      <c r="K7" s="12"/>
    </row>
    <row r="8" spans="1:11" ht="15.75" customHeight="1" x14ac:dyDescent="0.4">
      <c r="A8" s="10">
        <v>6</v>
      </c>
      <c r="B8" s="10" t="s">
        <v>99</v>
      </c>
      <c r="C8" s="9" t="s">
        <v>28</v>
      </c>
      <c r="D8" s="9" t="s">
        <v>136</v>
      </c>
      <c r="E8" s="9" t="s">
        <v>18</v>
      </c>
      <c r="F8" s="9" t="s">
        <v>31</v>
      </c>
      <c r="G8" s="9">
        <v>1</v>
      </c>
      <c r="H8" s="17">
        <v>18150</v>
      </c>
      <c r="I8" s="17">
        <v>16500</v>
      </c>
      <c r="J8" s="11" t="s">
        <v>25</v>
      </c>
      <c r="K8" s="12"/>
    </row>
    <row r="9" spans="1:11" ht="15.75" customHeight="1" x14ac:dyDescent="0.4">
      <c r="A9" s="10">
        <v>7</v>
      </c>
      <c r="B9" s="10" t="s">
        <v>100</v>
      </c>
      <c r="C9" s="9" t="s">
        <v>42</v>
      </c>
      <c r="D9" s="9" t="s">
        <v>136</v>
      </c>
      <c r="E9" s="9" t="s">
        <v>18</v>
      </c>
      <c r="F9" s="9" t="s">
        <v>31</v>
      </c>
      <c r="G9" s="9">
        <v>1</v>
      </c>
      <c r="H9" s="17">
        <v>5280</v>
      </c>
      <c r="I9" s="17">
        <v>4800</v>
      </c>
      <c r="J9" s="11" t="s">
        <v>25</v>
      </c>
      <c r="K9" s="12"/>
    </row>
    <row r="10" spans="1:11" ht="15.75" customHeight="1" x14ac:dyDescent="0.4">
      <c r="A10" s="10">
        <v>8</v>
      </c>
      <c r="B10" s="10" t="s">
        <v>101</v>
      </c>
      <c r="C10" s="9" t="s">
        <v>29</v>
      </c>
      <c r="D10" s="9" t="s">
        <v>136</v>
      </c>
      <c r="E10" s="9" t="s">
        <v>18</v>
      </c>
      <c r="F10" s="9" t="s">
        <v>31</v>
      </c>
      <c r="G10" s="9">
        <v>1</v>
      </c>
      <c r="H10" s="17">
        <v>24200</v>
      </c>
      <c r="I10" s="17">
        <v>22000</v>
      </c>
      <c r="J10" s="11" t="s">
        <v>25</v>
      </c>
      <c r="K10" s="12"/>
    </row>
    <row r="11" spans="1:11" ht="15.75" customHeight="1" x14ac:dyDescent="0.4">
      <c r="A11" s="10">
        <v>9</v>
      </c>
      <c r="B11" s="10" t="s">
        <v>102</v>
      </c>
      <c r="C11" s="9" t="s">
        <v>43</v>
      </c>
      <c r="D11" s="9" t="s">
        <v>136</v>
      </c>
      <c r="E11" s="9" t="s">
        <v>18</v>
      </c>
      <c r="F11" s="9" t="s">
        <v>31</v>
      </c>
      <c r="G11" s="9">
        <v>1</v>
      </c>
      <c r="H11" s="17">
        <v>3960</v>
      </c>
      <c r="I11" s="17">
        <v>3600</v>
      </c>
      <c r="J11" s="11" t="s">
        <v>25</v>
      </c>
      <c r="K11" s="12"/>
    </row>
    <row r="12" spans="1:11" ht="15.75" customHeight="1" x14ac:dyDescent="0.4">
      <c r="A12" s="10">
        <v>10</v>
      </c>
      <c r="B12" s="10" t="s">
        <v>103</v>
      </c>
      <c r="C12" s="9" t="s">
        <v>30</v>
      </c>
      <c r="D12" s="9" t="s">
        <v>136</v>
      </c>
      <c r="E12" s="9" t="s">
        <v>18</v>
      </c>
      <c r="F12" s="9" t="s">
        <v>31</v>
      </c>
      <c r="G12" s="9">
        <v>1</v>
      </c>
      <c r="H12" s="17">
        <v>18700</v>
      </c>
      <c r="I12" s="17">
        <v>17000</v>
      </c>
      <c r="J12" s="11" t="s">
        <v>25</v>
      </c>
      <c r="K12" s="12"/>
    </row>
    <row r="13" spans="1:11" ht="15.75" customHeight="1" x14ac:dyDescent="0.4">
      <c r="A13" s="10">
        <v>11</v>
      </c>
      <c r="B13" s="10" t="s">
        <v>104</v>
      </c>
      <c r="C13" s="9" t="s">
        <v>46</v>
      </c>
      <c r="D13" s="9" t="s">
        <v>136</v>
      </c>
      <c r="E13" s="9" t="s">
        <v>18</v>
      </c>
      <c r="F13" s="9" t="s">
        <v>31</v>
      </c>
      <c r="G13" s="9">
        <v>1</v>
      </c>
      <c r="H13" s="17">
        <v>9570</v>
      </c>
      <c r="I13" s="17">
        <v>8700</v>
      </c>
      <c r="J13" s="11" t="s">
        <v>25</v>
      </c>
      <c r="K13" s="12"/>
    </row>
    <row r="14" spans="1:11" ht="15.75" customHeight="1" x14ac:dyDescent="0.4">
      <c r="A14" s="10">
        <v>12</v>
      </c>
      <c r="B14" s="10" t="s">
        <v>126</v>
      </c>
      <c r="C14" s="9" t="s">
        <v>66</v>
      </c>
      <c r="D14" s="9" t="s">
        <v>136</v>
      </c>
      <c r="E14" s="9" t="s">
        <v>67</v>
      </c>
      <c r="F14" s="9" t="s">
        <v>68</v>
      </c>
      <c r="G14" s="9">
        <v>1</v>
      </c>
      <c r="H14" s="17">
        <v>46970000</v>
      </c>
      <c r="I14" s="17">
        <f>H14/1.1</f>
        <v>42700000</v>
      </c>
      <c r="J14" s="11" t="s">
        <v>62</v>
      </c>
      <c r="K14" s="12"/>
    </row>
    <row r="15" spans="1:11" ht="15.75" customHeight="1" x14ac:dyDescent="0.4">
      <c r="A15" s="10">
        <v>13</v>
      </c>
      <c r="B15" s="10" t="s">
        <v>134</v>
      </c>
      <c r="C15" s="9" t="s">
        <v>92</v>
      </c>
      <c r="D15" s="9" t="s">
        <v>136</v>
      </c>
      <c r="E15" s="9" t="s">
        <v>90</v>
      </c>
      <c r="F15" s="9" t="s">
        <v>91</v>
      </c>
      <c r="G15" s="9">
        <v>1</v>
      </c>
      <c r="H15" s="17">
        <v>42790000</v>
      </c>
      <c r="I15" s="17">
        <v>38900000</v>
      </c>
      <c r="J15" s="11" t="s">
        <v>62</v>
      </c>
      <c r="K15" s="12"/>
    </row>
    <row r="16" spans="1:11" ht="15.75" customHeight="1" x14ac:dyDescent="0.4">
      <c r="A16" s="10">
        <v>14</v>
      </c>
      <c r="B16" s="10" t="s">
        <v>135</v>
      </c>
      <c r="C16" s="9" t="s">
        <v>92</v>
      </c>
      <c r="D16" s="9" t="s">
        <v>136</v>
      </c>
      <c r="E16" s="9" t="s">
        <v>94</v>
      </c>
      <c r="F16" s="9" t="s">
        <v>93</v>
      </c>
      <c r="G16" s="9">
        <v>1</v>
      </c>
      <c r="H16" s="17">
        <v>17050000</v>
      </c>
      <c r="I16" s="17">
        <v>15500000</v>
      </c>
      <c r="J16" s="11" t="s">
        <v>62</v>
      </c>
      <c r="K16" s="12"/>
    </row>
    <row r="17" spans="1:11" ht="15.75" customHeight="1" x14ac:dyDescent="0.4">
      <c r="A17" s="10">
        <v>15</v>
      </c>
      <c r="B17" s="10" t="s">
        <v>133</v>
      </c>
      <c r="C17" s="9" t="s">
        <v>87</v>
      </c>
      <c r="D17" s="9" t="s">
        <v>136</v>
      </c>
      <c r="E17" s="9" t="s">
        <v>88</v>
      </c>
      <c r="F17" s="9" t="s">
        <v>89</v>
      </c>
      <c r="G17" s="9">
        <v>1</v>
      </c>
      <c r="H17" s="17">
        <v>4730000</v>
      </c>
      <c r="I17" s="17">
        <v>4300000</v>
      </c>
      <c r="J17" s="11" t="s">
        <v>62</v>
      </c>
      <c r="K17" s="12"/>
    </row>
    <row r="18" spans="1:11" s="8" customFormat="1" ht="15.75" customHeight="1" x14ac:dyDescent="0.4">
      <c r="A18" s="10">
        <v>16</v>
      </c>
      <c r="B18" s="10" t="s">
        <v>111</v>
      </c>
      <c r="C18" s="9" t="s">
        <v>52</v>
      </c>
      <c r="D18" s="9" t="s">
        <v>136</v>
      </c>
      <c r="E18" s="9" t="s">
        <v>55</v>
      </c>
      <c r="F18" s="9" t="s">
        <v>65</v>
      </c>
      <c r="G18" s="9">
        <v>1</v>
      </c>
      <c r="H18" s="17">
        <f>I18*1.1</f>
        <v>5390000</v>
      </c>
      <c r="I18" s="17">
        <v>4900000</v>
      </c>
      <c r="J18" s="11" t="s">
        <v>23</v>
      </c>
      <c r="K18" s="12"/>
    </row>
    <row r="19" spans="1:11" s="8" customFormat="1" ht="15.75" customHeight="1" x14ac:dyDescent="0.4">
      <c r="A19" s="10">
        <v>17</v>
      </c>
      <c r="B19" s="10" t="s">
        <v>109</v>
      </c>
      <c r="C19" s="9" t="s">
        <v>22</v>
      </c>
      <c r="D19" s="9" t="s">
        <v>138</v>
      </c>
      <c r="E19" s="9" t="s">
        <v>54</v>
      </c>
      <c r="F19" s="9" t="s">
        <v>63</v>
      </c>
      <c r="G19" s="9">
        <v>1</v>
      </c>
      <c r="H19" s="17">
        <f>I19*1.1</f>
        <v>8547000</v>
      </c>
      <c r="I19" s="17">
        <v>7770000</v>
      </c>
      <c r="J19" s="11" t="s">
        <v>23</v>
      </c>
      <c r="K19" s="12"/>
    </row>
    <row r="20" spans="1:11" s="8" customFormat="1" ht="15.75" customHeight="1" x14ac:dyDescent="0.4">
      <c r="A20" s="10">
        <v>18</v>
      </c>
      <c r="B20" s="10" t="s">
        <v>110</v>
      </c>
      <c r="C20" s="9" t="s">
        <v>51</v>
      </c>
      <c r="D20" s="9" t="s">
        <v>136</v>
      </c>
      <c r="E20" s="9" t="s">
        <v>55</v>
      </c>
      <c r="F20" s="9" t="s">
        <v>64</v>
      </c>
      <c r="G20" s="9">
        <v>1</v>
      </c>
      <c r="H20" s="17">
        <f>I20*1.1</f>
        <v>3839000.0000000005</v>
      </c>
      <c r="I20" s="17">
        <v>3490000</v>
      </c>
      <c r="J20" s="11" t="s">
        <v>23</v>
      </c>
      <c r="K20" s="12"/>
    </row>
    <row r="21" spans="1:11" ht="15.75" customHeight="1" x14ac:dyDescent="0.4">
      <c r="A21" s="10">
        <v>19</v>
      </c>
      <c r="B21" s="10" t="s">
        <v>112</v>
      </c>
      <c r="C21" s="9" t="s">
        <v>19</v>
      </c>
      <c r="D21" s="9" t="s">
        <v>137</v>
      </c>
      <c r="E21" s="9" t="s">
        <v>21</v>
      </c>
      <c r="F21" s="9" t="s">
        <v>20</v>
      </c>
      <c r="G21" s="9">
        <v>3</v>
      </c>
      <c r="H21" s="17">
        <v>1821600</v>
      </c>
      <c r="I21" s="17">
        <f>H21/1.1</f>
        <v>1655999.9999999998</v>
      </c>
      <c r="J21" s="11" t="s">
        <v>7</v>
      </c>
      <c r="K21" s="12"/>
    </row>
    <row r="22" spans="1:11" ht="15.75" customHeight="1" x14ac:dyDescent="0.4">
      <c r="A22" s="10">
        <v>20</v>
      </c>
      <c r="B22" s="10" t="s">
        <v>131</v>
      </c>
      <c r="C22" s="9" t="s">
        <v>82</v>
      </c>
      <c r="D22" s="9" t="s">
        <v>136</v>
      </c>
      <c r="E22" s="9" t="s">
        <v>83</v>
      </c>
      <c r="F22" s="9" t="s">
        <v>84</v>
      </c>
      <c r="G22" s="9">
        <v>1</v>
      </c>
      <c r="H22" s="17">
        <v>4290000</v>
      </c>
      <c r="I22" s="17">
        <v>3900000</v>
      </c>
      <c r="J22" s="11" t="s">
        <v>62</v>
      </c>
      <c r="K22" s="12"/>
    </row>
    <row r="23" spans="1:11" ht="15.75" customHeight="1" x14ac:dyDescent="0.4">
      <c r="A23" s="10">
        <v>21</v>
      </c>
      <c r="B23" s="10" t="s">
        <v>132</v>
      </c>
      <c r="C23" s="9" t="s">
        <v>85</v>
      </c>
      <c r="D23" s="9" t="s">
        <v>136</v>
      </c>
      <c r="E23" s="9" t="s">
        <v>83</v>
      </c>
      <c r="F23" s="9" t="s">
        <v>86</v>
      </c>
      <c r="G23" s="9">
        <v>1</v>
      </c>
      <c r="H23" s="17">
        <v>20350000</v>
      </c>
      <c r="I23" s="17">
        <v>18500000</v>
      </c>
      <c r="J23" s="11" t="s">
        <v>62</v>
      </c>
      <c r="K23" s="12"/>
    </row>
    <row r="24" spans="1:11" ht="15.75" customHeight="1" x14ac:dyDescent="0.4">
      <c r="A24" s="10">
        <v>22</v>
      </c>
      <c r="B24" s="10" t="s">
        <v>107</v>
      </c>
      <c r="C24" s="9" t="s">
        <v>192</v>
      </c>
      <c r="D24" s="9" t="s">
        <v>136</v>
      </c>
      <c r="E24" s="9" t="s">
        <v>193</v>
      </c>
      <c r="F24" s="9" t="s">
        <v>49</v>
      </c>
      <c r="G24" s="9">
        <v>3</v>
      </c>
      <c r="H24" s="17">
        <v>7260000</v>
      </c>
      <c r="I24" s="17">
        <f>H24/1.1</f>
        <v>6599999.9999999991</v>
      </c>
      <c r="J24" s="11" t="s">
        <v>7</v>
      </c>
      <c r="K24" s="12" t="s">
        <v>35</v>
      </c>
    </row>
    <row r="25" spans="1:11" ht="15.75" customHeight="1" x14ac:dyDescent="0.4">
      <c r="A25" s="10">
        <v>23</v>
      </c>
      <c r="B25" s="10" t="s">
        <v>108</v>
      </c>
      <c r="C25" s="9" t="s">
        <v>34</v>
      </c>
      <c r="D25" s="9" t="s">
        <v>136</v>
      </c>
      <c r="E25" s="9" t="s">
        <v>170</v>
      </c>
      <c r="F25" s="9" t="s">
        <v>50</v>
      </c>
      <c r="G25" s="9">
        <v>3</v>
      </c>
      <c r="H25" s="17">
        <f>(194940+35000)*1.1</f>
        <v>252934.00000000003</v>
      </c>
      <c r="I25" s="17">
        <f>194940+35000</f>
        <v>229940</v>
      </c>
      <c r="J25" s="11" t="s">
        <v>7</v>
      </c>
      <c r="K25" s="12"/>
    </row>
    <row r="26" spans="1:11" ht="15.75" customHeight="1" x14ac:dyDescent="0.4">
      <c r="A26" s="10">
        <v>24</v>
      </c>
      <c r="B26" s="10" t="s">
        <v>105</v>
      </c>
      <c r="C26" s="9" t="s">
        <v>36</v>
      </c>
      <c r="D26" s="9" t="s">
        <v>136</v>
      </c>
      <c r="E26" s="9" t="s">
        <v>38</v>
      </c>
      <c r="F26" s="9" t="s">
        <v>31</v>
      </c>
      <c r="G26" s="9">
        <v>1</v>
      </c>
      <c r="H26" s="17">
        <v>244970</v>
      </c>
      <c r="I26" s="17">
        <f>H26/1.1</f>
        <v>222699.99999999997</v>
      </c>
      <c r="J26" s="11" t="s">
        <v>7</v>
      </c>
      <c r="K26" s="12"/>
    </row>
    <row r="27" spans="1:11" ht="15.75" customHeight="1" x14ac:dyDescent="0.4">
      <c r="A27" s="10">
        <v>25</v>
      </c>
      <c r="B27" s="10" t="s">
        <v>106</v>
      </c>
      <c r="C27" s="9" t="s">
        <v>37</v>
      </c>
      <c r="D27" s="9" t="s">
        <v>136</v>
      </c>
      <c r="E27" s="9" t="s">
        <v>38</v>
      </c>
      <c r="F27" s="9" t="s">
        <v>47</v>
      </c>
      <c r="G27" s="9">
        <v>1</v>
      </c>
      <c r="H27" s="17">
        <v>104500</v>
      </c>
      <c r="I27" s="17">
        <f>H27/1.1</f>
        <v>94999.999999999985</v>
      </c>
      <c r="J27" s="11" t="s">
        <v>23</v>
      </c>
      <c r="K27" s="12"/>
    </row>
    <row r="28" spans="1:11" s="8" customFormat="1" ht="15.75" customHeight="1" x14ac:dyDescent="0.4">
      <c r="A28" s="15">
        <v>26</v>
      </c>
      <c r="B28" s="15" t="s">
        <v>148</v>
      </c>
      <c r="C28" s="18" t="s">
        <v>173</v>
      </c>
      <c r="D28" s="18" t="s">
        <v>136</v>
      </c>
      <c r="E28" s="18" t="s">
        <v>18</v>
      </c>
      <c r="F28" s="18" t="s">
        <v>174</v>
      </c>
      <c r="G28" s="18">
        <v>1</v>
      </c>
      <c r="H28" s="19">
        <v>168300</v>
      </c>
      <c r="I28" s="19">
        <v>153000</v>
      </c>
      <c r="J28" s="18" t="s">
        <v>23</v>
      </c>
      <c r="K28" s="20"/>
    </row>
    <row r="29" spans="1:11" s="8" customFormat="1" ht="15.75" customHeight="1" x14ac:dyDescent="0.4">
      <c r="A29" s="15">
        <v>27</v>
      </c>
      <c r="B29" s="15" t="s">
        <v>149</v>
      </c>
      <c r="C29" s="18" t="s">
        <v>159</v>
      </c>
      <c r="D29" s="18" t="s">
        <v>136</v>
      </c>
      <c r="E29" s="18" t="s">
        <v>18</v>
      </c>
      <c r="F29" s="18" t="s">
        <v>175</v>
      </c>
      <c r="G29" s="18">
        <v>1</v>
      </c>
      <c r="H29" s="19">
        <v>14300</v>
      </c>
      <c r="I29" s="19">
        <v>12999.999999999998</v>
      </c>
      <c r="J29" s="18" t="s">
        <v>23</v>
      </c>
      <c r="K29" s="20"/>
    </row>
    <row r="30" spans="1:11" s="8" customFormat="1" ht="15.75" customHeight="1" x14ac:dyDescent="0.4">
      <c r="A30" s="15">
        <v>28</v>
      </c>
      <c r="B30" s="15" t="s">
        <v>150</v>
      </c>
      <c r="C30" s="18" t="s">
        <v>160</v>
      </c>
      <c r="D30" s="18" t="s">
        <v>136</v>
      </c>
      <c r="E30" s="18" t="s">
        <v>18</v>
      </c>
      <c r="F30" s="18" t="s">
        <v>176</v>
      </c>
      <c r="G30" s="18">
        <v>1</v>
      </c>
      <c r="H30" s="19">
        <v>6171000</v>
      </c>
      <c r="I30" s="19">
        <v>5610000</v>
      </c>
      <c r="J30" s="18" t="s">
        <v>23</v>
      </c>
      <c r="K30" s="20"/>
    </row>
    <row r="31" spans="1:11" s="8" customFormat="1" ht="15.75" customHeight="1" x14ac:dyDescent="0.4">
      <c r="A31" s="15">
        <v>29</v>
      </c>
      <c r="B31" s="15" t="s">
        <v>151</v>
      </c>
      <c r="C31" s="18" t="s">
        <v>34</v>
      </c>
      <c r="D31" s="18" t="s">
        <v>136</v>
      </c>
      <c r="E31" s="18" t="s">
        <v>18</v>
      </c>
      <c r="F31" s="18" t="s">
        <v>50</v>
      </c>
      <c r="G31" s="18">
        <v>3</v>
      </c>
      <c r="H31" s="19">
        <v>978620</v>
      </c>
      <c r="I31" s="19">
        <v>978620</v>
      </c>
      <c r="J31" s="18" t="s">
        <v>7</v>
      </c>
      <c r="K31" s="20"/>
    </row>
    <row r="32" spans="1:11" s="8" customFormat="1" ht="15.75" customHeight="1" x14ac:dyDescent="0.4">
      <c r="A32" s="15">
        <v>30</v>
      </c>
      <c r="B32" s="15" t="s">
        <v>152</v>
      </c>
      <c r="C32" s="18" t="s">
        <v>161</v>
      </c>
      <c r="D32" s="18" t="s">
        <v>136</v>
      </c>
      <c r="E32" s="18" t="s">
        <v>18</v>
      </c>
      <c r="F32" s="18" t="s">
        <v>31</v>
      </c>
      <c r="G32" s="18">
        <v>1</v>
      </c>
      <c r="H32" s="19">
        <v>143000</v>
      </c>
      <c r="I32" s="19">
        <v>129999.99999999999</v>
      </c>
      <c r="J32" s="18" t="s">
        <v>7</v>
      </c>
      <c r="K32" s="20"/>
    </row>
    <row r="33" spans="1:11" s="8" customFormat="1" ht="15.75" customHeight="1" x14ac:dyDescent="0.4">
      <c r="A33" s="15">
        <v>31</v>
      </c>
      <c r="B33" s="15" t="s">
        <v>153</v>
      </c>
      <c r="C33" s="18" t="s">
        <v>162</v>
      </c>
      <c r="D33" s="18" t="s">
        <v>136</v>
      </c>
      <c r="E33" s="18" t="s">
        <v>163</v>
      </c>
      <c r="F33" s="18" t="s">
        <v>31</v>
      </c>
      <c r="G33" s="18">
        <v>1</v>
      </c>
      <c r="H33" s="19">
        <v>352000</v>
      </c>
      <c r="I33" s="19">
        <v>320000</v>
      </c>
      <c r="J33" s="18" t="s">
        <v>7</v>
      </c>
      <c r="K33" s="20"/>
    </row>
    <row r="34" spans="1:11" s="8" customFormat="1" ht="15.75" customHeight="1" x14ac:dyDescent="0.4">
      <c r="A34" s="15">
        <v>32</v>
      </c>
      <c r="B34" s="15" t="s">
        <v>154</v>
      </c>
      <c r="C34" s="18" t="s">
        <v>164</v>
      </c>
      <c r="D34" s="18" t="s">
        <v>136</v>
      </c>
      <c r="E34" s="18" t="s">
        <v>165</v>
      </c>
      <c r="F34" s="18" t="s">
        <v>31</v>
      </c>
      <c r="G34" s="18">
        <v>1</v>
      </c>
      <c r="H34" s="19">
        <v>246400.00000000003</v>
      </c>
      <c r="I34" s="19">
        <v>224000</v>
      </c>
      <c r="J34" s="18" t="s">
        <v>7</v>
      </c>
      <c r="K34" s="20"/>
    </row>
    <row r="35" spans="1:11" s="8" customFormat="1" ht="15.75" customHeight="1" x14ac:dyDescent="0.4">
      <c r="A35" s="15">
        <v>33</v>
      </c>
      <c r="B35" s="15" t="s">
        <v>155</v>
      </c>
      <c r="C35" s="18" t="s">
        <v>166</v>
      </c>
      <c r="D35" s="18" t="s">
        <v>136</v>
      </c>
      <c r="E35" s="18" t="s">
        <v>18</v>
      </c>
      <c r="F35" s="18" t="s">
        <v>177</v>
      </c>
      <c r="G35" s="18">
        <v>1</v>
      </c>
      <c r="H35" s="19">
        <v>148500</v>
      </c>
      <c r="I35" s="19">
        <v>135000</v>
      </c>
      <c r="J35" s="18" t="s">
        <v>23</v>
      </c>
      <c r="K35" s="20"/>
    </row>
    <row r="36" spans="1:11" s="8" customFormat="1" ht="15.75" customHeight="1" x14ac:dyDescent="0.4">
      <c r="A36" s="15">
        <v>34</v>
      </c>
      <c r="B36" s="15" t="s">
        <v>194</v>
      </c>
      <c r="C36" s="18" t="s">
        <v>167</v>
      </c>
      <c r="D36" s="18" t="s">
        <v>136</v>
      </c>
      <c r="E36" s="18" t="s">
        <v>18</v>
      </c>
      <c r="F36" s="18" t="s">
        <v>31</v>
      </c>
      <c r="G36" s="18">
        <v>1</v>
      </c>
      <c r="H36" s="19">
        <v>524832</v>
      </c>
      <c r="I36" s="19">
        <v>477120</v>
      </c>
      <c r="J36" s="18" t="s">
        <v>7</v>
      </c>
      <c r="K36" s="20"/>
    </row>
    <row r="37" spans="1:11" s="8" customFormat="1" ht="15.75" customHeight="1" x14ac:dyDescent="0.4">
      <c r="A37" s="15">
        <v>35</v>
      </c>
      <c r="B37" s="15" t="s">
        <v>156</v>
      </c>
      <c r="C37" s="18" t="s">
        <v>34</v>
      </c>
      <c r="D37" s="18" t="s">
        <v>136</v>
      </c>
      <c r="E37" s="18" t="s">
        <v>168</v>
      </c>
      <c r="F37" s="18" t="s">
        <v>50</v>
      </c>
      <c r="G37" s="18">
        <v>3</v>
      </c>
      <c r="H37" s="19">
        <v>293062</v>
      </c>
      <c r="I37" s="19">
        <v>266420</v>
      </c>
      <c r="J37" s="18" t="s">
        <v>7</v>
      </c>
      <c r="K37" s="20"/>
    </row>
    <row r="38" spans="1:11" s="8" customFormat="1" ht="15.75" customHeight="1" x14ac:dyDescent="0.4">
      <c r="A38" s="15">
        <v>36</v>
      </c>
      <c r="B38" s="15" t="s">
        <v>157</v>
      </c>
      <c r="C38" s="18" t="s">
        <v>169</v>
      </c>
      <c r="D38" s="18" t="s">
        <v>137</v>
      </c>
      <c r="E38" s="18" t="s">
        <v>170</v>
      </c>
      <c r="F38" s="18" t="s">
        <v>31</v>
      </c>
      <c r="G38" s="18">
        <v>1</v>
      </c>
      <c r="H38" s="19">
        <v>77000</v>
      </c>
      <c r="I38" s="19">
        <v>70000</v>
      </c>
      <c r="J38" s="18" t="s">
        <v>7</v>
      </c>
      <c r="K38" s="20"/>
    </row>
    <row r="39" spans="1:11" s="8" customFormat="1" ht="15.75" customHeight="1" x14ac:dyDescent="0.4">
      <c r="A39" s="15">
        <v>37</v>
      </c>
      <c r="B39" s="15" t="s">
        <v>158</v>
      </c>
      <c r="C39" s="18" t="s">
        <v>171</v>
      </c>
      <c r="D39" s="18" t="s">
        <v>138</v>
      </c>
      <c r="E39" s="18" t="s">
        <v>172</v>
      </c>
      <c r="F39" s="18" t="s">
        <v>31</v>
      </c>
      <c r="G39" s="18">
        <v>1</v>
      </c>
      <c r="H39" s="19">
        <v>625680</v>
      </c>
      <c r="I39" s="19">
        <v>568800</v>
      </c>
      <c r="J39" s="18" t="s">
        <v>7</v>
      </c>
      <c r="K39" s="20"/>
    </row>
    <row r="40" spans="1:11" s="8" customFormat="1" ht="15.75" customHeight="1" x14ac:dyDescent="0.4">
      <c r="A40" s="15">
        <v>38</v>
      </c>
      <c r="B40" s="15" t="s">
        <v>113</v>
      </c>
      <c r="C40" s="21" t="s">
        <v>39</v>
      </c>
      <c r="D40" s="21" t="s">
        <v>140</v>
      </c>
      <c r="E40" s="21" t="s">
        <v>14</v>
      </c>
      <c r="F40" s="21" t="s">
        <v>1</v>
      </c>
      <c r="G40" s="21">
        <v>5</v>
      </c>
      <c r="H40" s="22">
        <v>15378000</v>
      </c>
      <c r="I40" s="22">
        <f>H40/1.1</f>
        <v>13979999.999999998</v>
      </c>
      <c r="J40" s="23" t="s">
        <v>7</v>
      </c>
      <c r="K40" s="24"/>
    </row>
    <row r="41" spans="1:11" s="8" customFormat="1" ht="15.75" customHeight="1" x14ac:dyDescent="0.4">
      <c r="A41" s="15">
        <v>39</v>
      </c>
      <c r="B41" s="15" t="s">
        <v>114</v>
      </c>
      <c r="C41" s="21" t="s">
        <v>40</v>
      </c>
      <c r="D41" s="21" t="s">
        <v>140</v>
      </c>
      <c r="E41" s="21" t="s">
        <v>13</v>
      </c>
      <c r="F41" s="21" t="s">
        <v>1</v>
      </c>
      <c r="G41" s="21">
        <v>5</v>
      </c>
      <c r="H41" s="22">
        <v>18480000</v>
      </c>
      <c r="I41" s="22">
        <f>H41/1.1</f>
        <v>16800000</v>
      </c>
      <c r="J41" s="23" t="s">
        <v>7</v>
      </c>
      <c r="K41" s="24"/>
    </row>
    <row r="42" spans="1:11" s="8" customFormat="1" ht="15.75" customHeight="1" x14ac:dyDescent="0.4">
      <c r="A42" s="15">
        <v>40</v>
      </c>
      <c r="B42" s="15" t="s">
        <v>125</v>
      </c>
      <c r="C42" s="21" t="s">
        <v>60</v>
      </c>
      <c r="D42" s="21" t="s">
        <v>140</v>
      </c>
      <c r="E42" s="21" t="s">
        <v>61</v>
      </c>
      <c r="F42" s="21" t="s">
        <v>77</v>
      </c>
      <c r="G42" s="21">
        <v>1</v>
      </c>
      <c r="H42" s="22">
        <v>396000</v>
      </c>
      <c r="I42" s="22">
        <f>H42/1.1</f>
        <v>360000</v>
      </c>
      <c r="J42" s="23" t="s">
        <v>62</v>
      </c>
      <c r="K42" s="24"/>
    </row>
    <row r="43" spans="1:11" s="8" customFormat="1" ht="15.75" customHeight="1" x14ac:dyDescent="0.4">
      <c r="A43" s="15">
        <v>41</v>
      </c>
      <c r="B43" s="15" t="s">
        <v>116</v>
      </c>
      <c r="C43" s="21" t="s">
        <v>33</v>
      </c>
      <c r="D43" s="21" t="s">
        <v>140</v>
      </c>
      <c r="E43" s="21" t="s">
        <v>15</v>
      </c>
      <c r="F43" s="21" t="s">
        <v>50</v>
      </c>
      <c r="G43" s="21">
        <v>3</v>
      </c>
      <c r="H43" s="22">
        <f>I43*1.1</f>
        <v>999438.00000000012</v>
      </c>
      <c r="I43" s="22">
        <f>194940+194940+209760+178980+129960</f>
        <v>908580</v>
      </c>
      <c r="J43" s="23" t="s">
        <v>7</v>
      </c>
      <c r="K43" s="24"/>
    </row>
    <row r="44" spans="1:11" s="8" customFormat="1" ht="15.75" customHeight="1" x14ac:dyDescent="0.4">
      <c r="A44" s="15">
        <v>42</v>
      </c>
      <c r="B44" s="15" t="s">
        <v>115</v>
      </c>
      <c r="C44" s="21" t="s">
        <v>32</v>
      </c>
      <c r="D44" s="21" t="s">
        <v>140</v>
      </c>
      <c r="E44" s="21" t="s">
        <v>11</v>
      </c>
      <c r="F44" s="21" t="s">
        <v>31</v>
      </c>
      <c r="G44" s="21">
        <v>1</v>
      </c>
      <c r="H44" s="22">
        <v>110000</v>
      </c>
      <c r="I44" s="22">
        <f>H44/1.1</f>
        <v>99999.999999999985</v>
      </c>
      <c r="J44" s="23" t="s">
        <v>7</v>
      </c>
      <c r="K44" s="24"/>
    </row>
    <row r="45" spans="1:11" s="8" customFormat="1" ht="15.75" customHeight="1" x14ac:dyDescent="0.4">
      <c r="A45" s="15">
        <v>43</v>
      </c>
      <c r="B45" s="15" t="s">
        <v>117</v>
      </c>
      <c r="C45" s="21" t="s">
        <v>195</v>
      </c>
      <c r="D45" s="21" t="s">
        <v>140</v>
      </c>
      <c r="E45" s="21" t="s">
        <v>12</v>
      </c>
      <c r="F45" s="21" t="s">
        <v>31</v>
      </c>
      <c r="G45" s="21">
        <v>1</v>
      </c>
      <c r="H45" s="22">
        <v>9350</v>
      </c>
      <c r="I45" s="22">
        <f>H45/1.1</f>
        <v>8500</v>
      </c>
      <c r="J45" s="23" t="s">
        <v>8</v>
      </c>
      <c r="K45" s="24"/>
    </row>
    <row r="46" spans="1:11" s="8" customFormat="1" ht="15.75" customHeight="1" x14ac:dyDescent="0.4">
      <c r="A46" s="15">
        <v>44</v>
      </c>
      <c r="B46" s="15" t="s">
        <v>118</v>
      </c>
      <c r="C46" s="21" t="s">
        <v>196</v>
      </c>
      <c r="D46" s="21" t="s">
        <v>140</v>
      </c>
      <c r="E46" s="21" t="s">
        <v>12</v>
      </c>
      <c r="F46" s="21" t="s">
        <v>31</v>
      </c>
      <c r="G46" s="21">
        <v>1</v>
      </c>
      <c r="H46" s="22">
        <v>9350</v>
      </c>
      <c r="I46" s="22">
        <f>H46/1.1</f>
        <v>8500</v>
      </c>
      <c r="J46" s="23" t="s">
        <v>8</v>
      </c>
      <c r="K46" s="24"/>
    </row>
    <row r="47" spans="1:11" s="8" customFormat="1" ht="15.75" customHeight="1" x14ac:dyDescent="0.4">
      <c r="A47" s="15">
        <v>45</v>
      </c>
      <c r="B47" s="15" t="s">
        <v>127</v>
      </c>
      <c r="C47" s="21" t="s">
        <v>69</v>
      </c>
      <c r="D47" s="21" t="s">
        <v>139</v>
      </c>
      <c r="E47" s="21" t="s">
        <v>70</v>
      </c>
      <c r="F47" s="21" t="s">
        <v>73</v>
      </c>
      <c r="G47" s="25">
        <v>1</v>
      </c>
      <c r="H47" s="25">
        <v>5577000</v>
      </c>
      <c r="I47" s="25">
        <v>5070000</v>
      </c>
      <c r="J47" s="26" t="s">
        <v>71</v>
      </c>
      <c r="K47" s="24"/>
    </row>
    <row r="48" spans="1:11" s="8" customFormat="1" ht="15.75" customHeight="1" x14ac:dyDescent="0.4">
      <c r="A48" s="15">
        <v>46</v>
      </c>
      <c r="B48" s="15" t="s">
        <v>128</v>
      </c>
      <c r="C48" s="21" t="s">
        <v>79</v>
      </c>
      <c r="D48" s="21" t="s">
        <v>139</v>
      </c>
      <c r="E48" s="21" t="s">
        <v>72</v>
      </c>
      <c r="F48" s="25" t="s">
        <v>76</v>
      </c>
      <c r="G48" s="25">
        <v>1</v>
      </c>
      <c r="H48" s="25">
        <v>6017000</v>
      </c>
      <c r="I48" s="25">
        <v>5470000</v>
      </c>
      <c r="J48" s="26" t="s">
        <v>71</v>
      </c>
      <c r="K48" s="24"/>
    </row>
    <row r="49" spans="1:11" s="8" customFormat="1" ht="15.75" customHeight="1" x14ac:dyDescent="0.4">
      <c r="A49" s="15">
        <v>47</v>
      </c>
      <c r="B49" s="16" t="s">
        <v>129</v>
      </c>
      <c r="C49" s="21" t="s">
        <v>78</v>
      </c>
      <c r="D49" s="21" t="s">
        <v>140</v>
      </c>
      <c r="E49" s="21" t="s">
        <v>80</v>
      </c>
      <c r="F49" s="25" t="s">
        <v>74</v>
      </c>
      <c r="G49" s="21">
        <v>1</v>
      </c>
      <c r="H49" s="25">
        <v>4147000</v>
      </c>
      <c r="I49" s="25">
        <v>3770000</v>
      </c>
      <c r="J49" s="26" t="s">
        <v>75</v>
      </c>
      <c r="K49" s="24"/>
    </row>
    <row r="50" spans="1:11" s="8" customFormat="1" ht="15.75" customHeight="1" x14ac:dyDescent="0.4">
      <c r="A50" s="15">
        <v>48</v>
      </c>
      <c r="B50" s="16" t="s">
        <v>130</v>
      </c>
      <c r="C50" s="21" t="s">
        <v>79</v>
      </c>
      <c r="D50" s="21" t="s">
        <v>140</v>
      </c>
      <c r="E50" s="21" t="s">
        <v>81</v>
      </c>
      <c r="F50" s="21" t="s">
        <v>74</v>
      </c>
      <c r="G50" s="21">
        <v>1</v>
      </c>
      <c r="H50" s="22">
        <v>5709000</v>
      </c>
      <c r="I50" s="22">
        <v>5190000</v>
      </c>
      <c r="J50" s="23" t="s">
        <v>62</v>
      </c>
      <c r="K50" s="24"/>
    </row>
    <row r="51" spans="1:11" s="8" customFormat="1" ht="15.75" customHeight="1" x14ac:dyDescent="0.4">
      <c r="A51" s="15">
        <v>49</v>
      </c>
      <c r="B51" s="16" t="s">
        <v>178</v>
      </c>
      <c r="C51" s="18" t="s">
        <v>181</v>
      </c>
      <c r="D51" s="18" t="s">
        <v>140</v>
      </c>
      <c r="E51" s="18" t="s">
        <v>182</v>
      </c>
      <c r="F51" s="18" t="s">
        <v>183</v>
      </c>
      <c r="G51" s="18">
        <v>1</v>
      </c>
      <c r="H51" s="25">
        <f>I51*1.1</f>
        <v>580800</v>
      </c>
      <c r="I51" s="25">
        <v>528000</v>
      </c>
      <c r="J51" s="18" t="s">
        <v>184</v>
      </c>
      <c r="K51" s="18"/>
    </row>
    <row r="52" spans="1:11" s="8" customFormat="1" ht="15.75" customHeight="1" x14ac:dyDescent="0.4">
      <c r="A52" s="15">
        <v>50</v>
      </c>
      <c r="B52" s="16" t="s">
        <v>179</v>
      </c>
      <c r="C52" s="18" t="s">
        <v>185</v>
      </c>
      <c r="D52" s="18" t="s">
        <v>140</v>
      </c>
      <c r="E52" s="18" t="s">
        <v>186</v>
      </c>
      <c r="F52" s="18" t="s">
        <v>31</v>
      </c>
      <c r="G52" s="18">
        <v>1</v>
      </c>
      <c r="H52" s="19">
        <v>132000</v>
      </c>
      <c r="I52" s="19">
        <f t="shared" ref="I52:I53" si="0">H52/1.1</f>
        <v>119999.99999999999</v>
      </c>
      <c r="J52" s="18" t="s">
        <v>7</v>
      </c>
      <c r="K52" s="18"/>
    </row>
    <row r="53" spans="1:11" s="8" customFormat="1" ht="15.75" customHeight="1" x14ac:dyDescent="0.4">
      <c r="A53" s="15">
        <v>51</v>
      </c>
      <c r="B53" s="16" t="s">
        <v>180</v>
      </c>
      <c r="C53" s="18" t="s">
        <v>187</v>
      </c>
      <c r="D53" s="18" t="s">
        <v>140</v>
      </c>
      <c r="E53" s="18" t="s">
        <v>188</v>
      </c>
      <c r="F53" s="18" t="s">
        <v>31</v>
      </c>
      <c r="G53" s="18">
        <v>1</v>
      </c>
      <c r="H53" s="19">
        <v>37400</v>
      </c>
      <c r="I53" s="19">
        <f t="shared" si="0"/>
        <v>34000</v>
      </c>
      <c r="J53" s="18" t="s">
        <v>7</v>
      </c>
      <c r="K53" s="18"/>
    </row>
    <row r="54" spans="1:11" s="8" customFormat="1" ht="15.75" customHeight="1" x14ac:dyDescent="0.4">
      <c r="A54" s="15">
        <v>52</v>
      </c>
      <c r="B54" s="15" t="s">
        <v>119</v>
      </c>
      <c r="C54" s="21" t="s">
        <v>4</v>
      </c>
      <c r="D54" s="21" t="s">
        <v>141</v>
      </c>
      <c r="E54" s="21" t="s">
        <v>6</v>
      </c>
      <c r="F54" s="21" t="s">
        <v>1</v>
      </c>
      <c r="G54" s="21">
        <v>5</v>
      </c>
      <c r="H54" s="22">
        <v>9504000</v>
      </c>
      <c r="I54" s="22">
        <f>H54/1.1</f>
        <v>8640000</v>
      </c>
      <c r="J54" s="23" t="s">
        <v>7</v>
      </c>
      <c r="K54" s="24"/>
    </row>
    <row r="55" spans="1:11" s="8" customFormat="1" ht="15.75" customHeight="1" x14ac:dyDescent="0.4">
      <c r="A55" s="15">
        <v>53</v>
      </c>
      <c r="B55" s="15" t="s">
        <v>120</v>
      </c>
      <c r="C55" s="21" t="s">
        <v>191</v>
      </c>
      <c r="D55" s="21" t="s">
        <v>141</v>
      </c>
      <c r="E55" s="21" t="s">
        <v>6</v>
      </c>
      <c r="F55" s="21" t="s">
        <v>50</v>
      </c>
      <c r="G55" s="21">
        <v>3</v>
      </c>
      <c r="H55" s="22">
        <f>(147060+35000)*1.1</f>
        <v>200266.00000000003</v>
      </c>
      <c r="I55" s="22">
        <f>H55/1.1</f>
        <v>182060</v>
      </c>
      <c r="J55" s="23" t="s">
        <v>7</v>
      </c>
      <c r="K55" s="24"/>
    </row>
    <row r="56" spans="1:11" s="8" customFormat="1" ht="15.75" customHeight="1" x14ac:dyDescent="0.4">
      <c r="A56" s="15">
        <v>54</v>
      </c>
      <c r="B56" s="15" t="s">
        <v>121</v>
      </c>
      <c r="C56" s="21" t="s">
        <v>10</v>
      </c>
      <c r="D56" s="21" t="s">
        <v>141</v>
      </c>
      <c r="E56" s="21" t="s">
        <v>6</v>
      </c>
      <c r="F56" s="21" t="s">
        <v>31</v>
      </c>
      <c r="G56" s="21">
        <v>1</v>
      </c>
      <c r="H56" s="22">
        <v>130000</v>
      </c>
      <c r="I56" s="22">
        <f>H56</f>
        <v>130000</v>
      </c>
      <c r="J56" s="23" t="s">
        <v>7</v>
      </c>
      <c r="K56" s="24"/>
    </row>
    <row r="57" spans="1:11" s="8" customFormat="1" ht="15.75" customHeight="1" x14ac:dyDescent="0.4">
      <c r="A57" s="15">
        <v>55</v>
      </c>
      <c r="B57" s="15" t="s">
        <v>122</v>
      </c>
      <c r="C57" s="21" t="s">
        <v>197</v>
      </c>
      <c r="D57" s="21" t="s">
        <v>141</v>
      </c>
      <c r="E57" s="21" t="s">
        <v>5</v>
      </c>
      <c r="F57" s="21" t="s">
        <v>31</v>
      </c>
      <c r="G57" s="21">
        <v>1</v>
      </c>
      <c r="H57" s="22">
        <v>9350</v>
      </c>
      <c r="I57" s="22">
        <f>H57/1.1</f>
        <v>8500</v>
      </c>
      <c r="J57" s="23" t="s">
        <v>8</v>
      </c>
      <c r="K57" s="24"/>
    </row>
    <row r="58" spans="1:11" s="8" customFormat="1" ht="15.75" customHeight="1" x14ac:dyDescent="0.4">
      <c r="A58" s="15">
        <v>56</v>
      </c>
      <c r="B58" s="15" t="s">
        <v>123</v>
      </c>
      <c r="C58" s="21" t="s">
        <v>198</v>
      </c>
      <c r="D58" s="21" t="s">
        <v>141</v>
      </c>
      <c r="E58" s="21" t="s">
        <v>5</v>
      </c>
      <c r="F58" s="21" t="s">
        <v>31</v>
      </c>
      <c r="G58" s="21">
        <v>1</v>
      </c>
      <c r="H58" s="22">
        <v>9350</v>
      </c>
      <c r="I58" s="22">
        <f>H58/1.1</f>
        <v>8500</v>
      </c>
      <c r="J58" s="23" t="s">
        <v>8</v>
      </c>
      <c r="K58" s="24"/>
    </row>
    <row r="59" spans="1:11" s="8" customFormat="1" x14ac:dyDescent="0.4">
      <c r="A59" s="15">
        <v>57</v>
      </c>
      <c r="B59" s="15" t="s">
        <v>189</v>
      </c>
      <c r="C59" s="18" t="s">
        <v>190</v>
      </c>
      <c r="D59" s="18" t="s">
        <v>141</v>
      </c>
      <c r="E59" s="18" t="s">
        <v>6</v>
      </c>
      <c r="F59" s="18" t="s">
        <v>31</v>
      </c>
      <c r="G59" s="18">
        <v>1</v>
      </c>
      <c r="H59" s="19">
        <v>37400</v>
      </c>
      <c r="I59" s="19">
        <f t="shared" ref="I59" si="1">H59/1.1</f>
        <v>34000</v>
      </c>
      <c r="J59" s="18" t="s">
        <v>7</v>
      </c>
      <c r="K59" s="18"/>
    </row>
    <row r="60" spans="1:11" s="8" customFormat="1" x14ac:dyDescent="0.4">
      <c r="A60" s="27"/>
      <c r="B60" s="27"/>
      <c r="J60" s="28"/>
      <c r="K60" s="29"/>
    </row>
    <row r="61" spans="1:11" s="8" customFormat="1" x14ac:dyDescent="0.4">
      <c r="A61" s="27"/>
      <c r="B61" s="27"/>
      <c r="J61" s="28"/>
      <c r="K61" s="29"/>
    </row>
  </sheetData>
  <autoFilter ref="A2:K74" xr:uid="{77555CC9-D9FD-4958-8C82-068A8D86DB89}"/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既存契約一覧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2026-02-04T10:07:47Z</dcterms:created>
  <dcterms:modified xsi:type="dcterms:W3CDTF">2026-02-06T08:27:43Z</dcterms:modified>
</cp:coreProperties>
</file>