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31\08財政課\◆施設マネジメント係\02_公共施設LED化\09_サウンディング\02_HP用資料\"/>
    </mc:Choice>
  </mc:AlternateContent>
  <xr:revisionPtr revIDLastSave="0" documentId="13_ncr:1_{4406CBA5-B2F9-4F46-B9CF-F89A2B950F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対象施設照明数一覧 " sheetId="3" r:id="rId1"/>
  </sheets>
  <definedNames>
    <definedName name="_xlnm._FilterDatabase" localSheetId="0" hidden="1">'対象施設照明数一覧 '!$A$2:$I$79</definedName>
    <definedName name="_xlnm.Print_Area" localSheetId="0">'対象施設照明数一覧 '!$A$1:$I$79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3" l="1"/>
  <c r="H79" i="3"/>
  <c r="G79" i="3"/>
  <c r="F79" i="3"/>
  <c r="E79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25" i="3"/>
</calcChain>
</file>

<file path=xl/sharedStrings.xml><?xml version="1.0" encoding="utf-8"?>
<sst xmlns="http://schemas.openxmlformats.org/spreadsheetml/2006/main" count="239" uniqueCount="102">
  <si>
    <t>施設名称</t>
  </si>
  <si>
    <t>谷和原第二保育所・谷和原幼稚園</t>
  </si>
  <si>
    <t>つくばみらい市立間宮林蔵記念館</t>
  </si>
  <si>
    <t>板橋コミュニティセンター</t>
  </si>
  <si>
    <t>みらい平どんぐり公園</t>
  </si>
  <si>
    <t>すこやか公園</t>
  </si>
  <si>
    <t>なかよし公園</t>
  </si>
  <si>
    <t>ちょうちょう公園</t>
  </si>
  <si>
    <t>きょうりゅう公園</t>
  </si>
  <si>
    <t>石の公園</t>
  </si>
  <si>
    <t>西ノ台中央公園</t>
  </si>
  <si>
    <t>みらい平コミュニティセンター</t>
  </si>
  <si>
    <t>小絹中学校</t>
  </si>
  <si>
    <t>小絹コミュニティセンター</t>
  </si>
  <si>
    <t>つくばみらい市立伊奈公民館</t>
  </si>
  <si>
    <t>つくばみらい市保健福祉センター</t>
  </si>
  <si>
    <t>小張小学校</t>
  </si>
  <si>
    <t>小絹児童館</t>
  </si>
  <si>
    <t>豊小学校</t>
  </si>
  <si>
    <t>絹の台桜公園</t>
  </si>
  <si>
    <t>小絹小学校</t>
  </si>
  <si>
    <t>西ノ台桜の公園</t>
  </si>
  <si>
    <t>伊奈中学校</t>
  </si>
  <si>
    <t>すみれ幼稚園</t>
  </si>
  <si>
    <t>わかくさ幼稚園</t>
  </si>
  <si>
    <t>伊奈第一保育所</t>
  </si>
  <si>
    <t>福岡堰さくら公園</t>
  </si>
  <si>
    <t>つくばみらい市立谷和原第一保育所</t>
  </si>
  <si>
    <t>ふれあい第２保育園</t>
  </si>
  <si>
    <t>谷和原中学校</t>
  </si>
  <si>
    <t>つくばみらい市立谷和原公民館十和分館</t>
  </si>
  <si>
    <t>伊奈東中学校</t>
  </si>
  <si>
    <t>つくばみらい市谷和原武道館</t>
  </si>
  <si>
    <t>福岡小学校</t>
  </si>
  <si>
    <t>つくばみらい市城山運動公園管理棟</t>
  </si>
  <si>
    <t>つくばみらい市立谷和原公民館</t>
  </si>
  <si>
    <t>つくばみらい市高齢者センター</t>
  </si>
  <si>
    <t>つくばみらい市立結城三百石記念館</t>
  </si>
  <si>
    <t>つくばみらい市立図書館</t>
  </si>
  <si>
    <t>谷井田コミュニティセンター</t>
  </si>
  <si>
    <t>No</t>
    <phoneticPr fontId="18"/>
  </si>
  <si>
    <t>担当課</t>
    <rPh sb="0" eb="3">
      <t>タントウカ</t>
    </rPh>
    <phoneticPr fontId="18"/>
  </si>
  <si>
    <t>伊奈東小学校</t>
  </si>
  <si>
    <t>伊奈小学校</t>
  </si>
  <si>
    <t>都市計画課</t>
    <rPh sb="0" eb="5">
      <t>トシケイカクカ</t>
    </rPh>
    <phoneticPr fontId="18"/>
  </si>
  <si>
    <t>社会福祉課</t>
    <rPh sb="0" eb="5">
      <t>シャカイフクシカ</t>
    </rPh>
    <phoneticPr fontId="18"/>
  </si>
  <si>
    <t>社会福祉課</t>
    <rPh sb="0" eb="2">
      <t>シャカイ</t>
    </rPh>
    <rPh sb="2" eb="5">
      <t>フクシカ</t>
    </rPh>
    <phoneticPr fontId="18"/>
  </si>
  <si>
    <t>生涯学習課</t>
    <rPh sb="0" eb="5">
      <t>ショウガイガクシュウカ</t>
    </rPh>
    <phoneticPr fontId="18"/>
  </si>
  <si>
    <t>健康増進課</t>
    <rPh sb="0" eb="5">
      <t>ケンコウゾウシンカ</t>
    </rPh>
    <phoneticPr fontId="18"/>
  </si>
  <si>
    <t>学校総務課</t>
    <rPh sb="0" eb="5">
      <t>ガッコウソウムカ</t>
    </rPh>
    <phoneticPr fontId="18"/>
  </si>
  <si>
    <t>都市計画課</t>
    <rPh sb="0" eb="2">
      <t>トシ</t>
    </rPh>
    <rPh sb="2" eb="4">
      <t>ケイカク</t>
    </rPh>
    <rPh sb="4" eb="5">
      <t>カ</t>
    </rPh>
    <phoneticPr fontId="18"/>
  </si>
  <si>
    <t>教育指導課</t>
    <rPh sb="0" eb="5">
      <t>キョウイクシドウカ</t>
    </rPh>
    <phoneticPr fontId="18"/>
  </si>
  <si>
    <t>山王新田農村公園</t>
    <rPh sb="0" eb="2">
      <t>サンノウ</t>
    </rPh>
    <rPh sb="2" eb="4">
      <t>シンデン</t>
    </rPh>
    <rPh sb="4" eb="6">
      <t>ノウソン</t>
    </rPh>
    <rPh sb="6" eb="8">
      <t>コウエン</t>
    </rPh>
    <phoneticPr fontId="2"/>
  </si>
  <si>
    <t>LED化</t>
    <rPh sb="3" eb="4">
      <t>カ</t>
    </rPh>
    <phoneticPr fontId="18"/>
  </si>
  <si>
    <t>谷和原浄水場</t>
    <rPh sb="0" eb="3">
      <t>ヤワラ</t>
    </rPh>
    <rPh sb="3" eb="6">
      <t>ジョウスイジョウ</t>
    </rPh>
    <phoneticPr fontId="18"/>
  </si>
  <si>
    <t>小絹水処理センター</t>
    <rPh sb="0" eb="2">
      <t>コキヌ</t>
    </rPh>
    <rPh sb="2" eb="3">
      <t>ミズ</t>
    </rPh>
    <rPh sb="3" eb="5">
      <t>ショリ</t>
    </rPh>
    <phoneticPr fontId="18"/>
  </si>
  <si>
    <t>狸穴住宅地区ｺﾐﾆﾃｨ･ﾌﾟﾗﾝﾄ</t>
    <rPh sb="0" eb="2">
      <t>マミアナ</t>
    </rPh>
    <rPh sb="2" eb="4">
      <t>ジュウタク</t>
    </rPh>
    <rPh sb="4" eb="6">
      <t>チク</t>
    </rPh>
    <phoneticPr fontId="18"/>
  </si>
  <si>
    <t>青木地区ｺﾐﾆﾃｨ･ﾌﾟﾗﾝﾄ</t>
    <rPh sb="0" eb="2">
      <t>アオキ</t>
    </rPh>
    <rPh sb="2" eb="4">
      <t>チク</t>
    </rPh>
    <phoneticPr fontId="18"/>
  </si>
  <si>
    <t>上平柳地区農業集落排水処理施設</t>
    <rPh sb="0" eb="1">
      <t>カミ</t>
    </rPh>
    <rPh sb="1" eb="3">
      <t>ヒラヤナギ</t>
    </rPh>
    <rPh sb="3" eb="5">
      <t>チク</t>
    </rPh>
    <rPh sb="5" eb="7">
      <t>ノウギョウ</t>
    </rPh>
    <rPh sb="7" eb="9">
      <t>シュウラク</t>
    </rPh>
    <rPh sb="9" eb="11">
      <t>ハイスイ</t>
    </rPh>
    <rPh sb="11" eb="13">
      <t>ショリ</t>
    </rPh>
    <rPh sb="13" eb="15">
      <t>シセツ</t>
    </rPh>
    <phoneticPr fontId="18"/>
  </si>
  <si>
    <t>弥柳・山谷地区農業集落排水処理施設</t>
    <rPh sb="0" eb="1">
      <t>ヤ</t>
    </rPh>
    <rPh sb="1" eb="2">
      <t>ヤナギ</t>
    </rPh>
    <rPh sb="3" eb="5">
      <t>サンヤ</t>
    </rPh>
    <rPh sb="5" eb="7">
      <t>チク</t>
    </rPh>
    <rPh sb="7" eb="9">
      <t>ノウギョウ</t>
    </rPh>
    <rPh sb="9" eb="11">
      <t>シュウラク</t>
    </rPh>
    <rPh sb="11" eb="13">
      <t>ハイスイ</t>
    </rPh>
    <rPh sb="13" eb="15">
      <t>ショリ</t>
    </rPh>
    <rPh sb="15" eb="17">
      <t>シセツ</t>
    </rPh>
    <phoneticPr fontId="18"/>
  </si>
  <si>
    <t>高岡・狸穴地区農業集落排水処理施設</t>
    <rPh sb="0" eb="2">
      <t>タカオカ</t>
    </rPh>
    <rPh sb="3" eb="5">
      <t>マミアナ</t>
    </rPh>
    <rPh sb="5" eb="7">
      <t>チク</t>
    </rPh>
    <rPh sb="7" eb="17">
      <t>ノウシュウ</t>
    </rPh>
    <phoneticPr fontId="18"/>
  </si>
  <si>
    <t>豊南部地区農業集落排水処理施設</t>
    <rPh sb="0" eb="1">
      <t>ユタカ</t>
    </rPh>
    <rPh sb="1" eb="3">
      <t>ナンブ</t>
    </rPh>
    <rPh sb="3" eb="5">
      <t>チク</t>
    </rPh>
    <rPh sb="5" eb="7">
      <t>ノウギョウ</t>
    </rPh>
    <rPh sb="7" eb="9">
      <t>シュウラク</t>
    </rPh>
    <rPh sb="9" eb="11">
      <t>ハイスイ</t>
    </rPh>
    <rPh sb="11" eb="13">
      <t>ショリ</t>
    </rPh>
    <rPh sb="13" eb="15">
      <t>シセツ</t>
    </rPh>
    <phoneticPr fontId="18"/>
  </si>
  <si>
    <t>福岡地区農業集落排水処理施設</t>
    <rPh sb="0" eb="2">
      <t>フクオカ</t>
    </rPh>
    <rPh sb="2" eb="4">
      <t>チク</t>
    </rPh>
    <rPh sb="4" eb="14">
      <t>ノウシュウ</t>
    </rPh>
    <phoneticPr fontId="18"/>
  </si>
  <si>
    <t>十和地区農業集落排水処理施設</t>
    <rPh sb="0" eb="1">
      <t>ジュウ</t>
    </rPh>
    <rPh sb="1" eb="2">
      <t>ワ</t>
    </rPh>
    <rPh sb="2" eb="4">
      <t>チク</t>
    </rPh>
    <rPh sb="4" eb="14">
      <t>ノウシュウ</t>
    </rPh>
    <phoneticPr fontId="18"/>
  </si>
  <si>
    <t>下小目地区農業集落排水処理施設</t>
    <rPh sb="0" eb="1">
      <t>シモ</t>
    </rPh>
    <rPh sb="1" eb="2">
      <t>ショウ</t>
    </rPh>
    <rPh sb="2" eb="3">
      <t>メ</t>
    </rPh>
    <rPh sb="3" eb="5">
      <t>チク</t>
    </rPh>
    <rPh sb="5" eb="15">
      <t>ノウシュウ</t>
    </rPh>
    <phoneticPr fontId="18"/>
  </si>
  <si>
    <t>上下水道課</t>
    <rPh sb="0" eb="2">
      <t>ジョウゲ</t>
    </rPh>
    <rPh sb="2" eb="5">
      <t>スイドウカ</t>
    </rPh>
    <phoneticPr fontId="18"/>
  </si>
  <si>
    <t>建設課</t>
    <rPh sb="0" eb="2">
      <t>ケンセツ</t>
    </rPh>
    <rPh sb="2" eb="3">
      <t>カ</t>
    </rPh>
    <phoneticPr fontId="18"/>
  </si>
  <si>
    <t>みらいこども課</t>
    <rPh sb="6" eb="7">
      <t>カ</t>
    </rPh>
    <phoneticPr fontId="18"/>
  </si>
  <si>
    <t>本田排水機場</t>
    <rPh sb="0" eb="2">
      <t>ホンデン</t>
    </rPh>
    <rPh sb="2" eb="5">
      <t>ハイスイキ</t>
    </rPh>
    <rPh sb="5" eb="6">
      <t>ジョウ</t>
    </rPh>
    <phoneticPr fontId="18"/>
  </si>
  <si>
    <t>産業経済課</t>
    <rPh sb="0" eb="2">
      <t>サンギョウ</t>
    </rPh>
    <rPh sb="2" eb="4">
      <t>ケイザイ</t>
    </rPh>
    <rPh sb="4" eb="5">
      <t>カ</t>
    </rPh>
    <phoneticPr fontId="18"/>
  </si>
  <si>
    <t>未実施</t>
  </si>
  <si>
    <t>谷和原小学校</t>
    <rPh sb="0" eb="3">
      <t>ヤワラ</t>
    </rPh>
    <phoneticPr fontId="18"/>
  </si>
  <si>
    <t>総合教育支援センター（旧十和小学校）</t>
    <rPh sb="0" eb="6">
      <t>ソウゴウキョウイクシエン</t>
    </rPh>
    <rPh sb="11" eb="12">
      <t>キュウ</t>
    </rPh>
    <rPh sb="12" eb="17">
      <t>ジュウワショウガッコウ</t>
    </rPh>
    <phoneticPr fontId="18"/>
  </si>
  <si>
    <t>一部実施</t>
  </si>
  <si>
    <t>産業経済課</t>
    <rPh sb="0" eb="5">
      <t>サンギョウケイザイカ</t>
    </rPh>
    <phoneticPr fontId="18"/>
  </si>
  <si>
    <t>本田排水樋管</t>
    <rPh sb="0" eb="4">
      <t>ホンデンハイスイ</t>
    </rPh>
    <rPh sb="4" eb="6">
      <t>ヒカン</t>
    </rPh>
    <phoneticPr fontId="18"/>
  </si>
  <si>
    <t>きらくやま　世代ふれあいの館</t>
    <rPh sb="6" eb="8">
      <t>セダイ</t>
    </rPh>
    <rPh sb="13" eb="14">
      <t>ヤカタ</t>
    </rPh>
    <phoneticPr fontId="18"/>
  </si>
  <si>
    <t>きらきやま　すこやか福祉館</t>
    <phoneticPr fontId="18"/>
  </si>
  <si>
    <t>さるまい自然公園</t>
    <rPh sb="4" eb="6">
      <t>シゼン</t>
    </rPh>
    <rPh sb="6" eb="8">
      <t>コウエン</t>
    </rPh>
    <phoneticPr fontId="18"/>
  </si>
  <si>
    <t>三島地区農業集落排水処理施設</t>
    <rPh sb="0" eb="2">
      <t>ミシマ</t>
    </rPh>
    <rPh sb="2" eb="4">
      <t>チク</t>
    </rPh>
    <rPh sb="4" eb="6">
      <t>ノウギョウ</t>
    </rPh>
    <rPh sb="6" eb="8">
      <t>シュウラク</t>
    </rPh>
    <rPh sb="8" eb="10">
      <t>ハイスイ</t>
    </rPh>
    <rPh sb="10" eb="12">
      <t>ショリ</t>
    </rPh>
    <rPh sb="12" eb="14">
      <t>シセツ</t>
    </rPh>
    <phoneticPr fontId="21"/>
  </si>
  <si>
    <t>教育委員会庁舎</t>
    <rPh sb="0" eb="2">
      <t>キョウイク</t>
    </rPh>
    <rPh sb="2" eb="5">
      <t>イインカイ</t>
    </rPh>
    <rPh sb="5" eb="7">
      <t>チョウシャ</t>
    </rPh>
    <phoneticPr fontId="18"/>
  </si>
  <si>
    <t>直管型</t>
    <rPh sb="0" eb="1">
      <t>チョク</t>
    </rPh>
    <rPh sb="1" eb="2">
      <t>カン</t>
    </rPh>
    <rPh sb="2" eb="3">
      <t>ガタ</t>
    </rPh>
    <phoneticPr fontId="18"/>
  </si>
  <si>
    <t>環形型</t>
    <rPh sb="0" eb="2">
      <t>カンケイ</t>
    </rPh>
    <rPh sb="2" eb="3">
      <t>ガタ</t>
    </rPh>
    <phoneticPr fontId="18"/>
  </si>
  <si>
    <t>コンパクト型</t>
    <rPh sb="5" eb="6">
      <t>ガタ</t>
    </rPh>
    <phoneticPr fontId="18"/>
  </si>
  <si>
    <t>年間点灯時間</t>
    <rPh sb="0" eb="2">
      <t>ネンカン</t>
    </rPh>
    <rPh sb="2" eb="4">
      <t>テントウ</t>
    </rPh>
    <rPh sb="4" eb="6">
      <t>ジカン</t>
    </rPh>
    <phoneticPr fontId="18"/>
  </si>
  <si>
    <t>水銀灯</t>
    <rPh sb="0" eb="3">
      <t>スイギントウ</t>
    </rPh>
    <phoneticPr fontId="18"/>
  </si>
  <si>
    <t>豊小学校児童クラブ</t>
    <rPh sb="4" eb="6">
      <t>ジドウ</t>
    </rPh>
    <phoneticPr fontId="18"/>
  </si>
  <si>
    <t>小張小児童クラブ</t>
    <rPh sb="3" eb="5">
      <t>ジドウ</t>
    </rPh>
    <phoneticPr fontId="18"/>
  </si>
  <si>
    <t>つくばみらい市立谷和原公民館谷原分館</t>
    <rPh sb="14" eb="16">
      <t>タニハラ</t>
    </rPh>
    <rPh sb="16" eb="18">
      <t>ブンカン</t>
    </rPh>
    <phoneticPr fontId="18"/>
  </si>
  <si>
    <t>つくばみらい市立谷和原公民館福岡分館</t>
    <rPh sb="14" eb="16">
      <t>フクオカ</t>
    </rPh>
    <phoneticPr fontId="18"/>
  </si>
  <si>
    <t>上小目中継ポンプ場</t>
    <rPh sb="0" eb="5">
      <t>カミオメチュウケイ</t>
    </rPh>
    <rPh sb="8" eb="9">
      <t>ジョウ</t>
    </rPh>
    <phoneticPr fontId="18"/>
  </si>
  <si>
    <t>高掛中継ポンプ場</t>
    <rPh sb="0" eb="2">
      <t>タカガ</t>
    </rPh>
    <rPh sb="2" eb="4">
      <t>チュウケイ</t>
    </rPh>
    <rPh sb="7" eb="8">
      <t>ジョウ</t>
    </rPh>
    <phoneticPr fontId="18"/>
  </si>
  <si>
    <t>内宿中継ポンプ場</t>
    <rPh sb="0" eb="2">
      <t>ウチジュク</t>
    </rPh>
    <rPh sb="2" eb="4">
      <t>チュウケイ</t>
    </rPh>
    <rPh sb="7" eb="8">
      <t>ジョウ</t>
    </rPh>
    <phoneticPr fontId="18"/>
  </si>
  <si>
    <t>長渡呂新田ポンプ</t>
    <rPh sb="0" eb="1">
      <t>ナガ</t>
    </rPh>
    <rPh sb="1" eb="2">
      <t>ト</t>
    </rPh>
    <rPh sb="2" eb="3">
      <t>ロ</t>
    </rPh>
    <rPh sb="3" eb="5">
      <t>シンデン</t>
    </rPh>
    <phoneticPr fontId="19"/>
  </si>
  <si>
    <t>下之圦樋管</t>
    <rPh sb="0" eb="1">
      <t>シタ</t>
    </rPh>
    <rPh sb="1" eb="2">
      <t>ノ</t>
    </rPh>
    <phoneticPr fontId="19"/>
  </si>
  <si>
    <t>牛子圦樋管</t>
    <rPh sb="0" eb="1">
      <t>ウシ</t>
    </rPh>
    <rPh sb="1" eb="2">
      <t>コ</t>
    </rPh>
    <phoneticPr fontId="19"/>
  </si>
  <si>
    <t>弥左エ門樋管</t>
    <rPh sb="0" eb="1">
      <t>ヤ</t>
    </rPh>
    <rPh sb="1" eb="2">
      <t>サ</t>
    </rPh>
    <rPh sb="3" eb="4">
      <t>モン</t>
    </rPh>
    <phoneticPr fontId="19"/>
  </si>
  <si>
    <t>稲荷下樋管</t>
    <rPh sb="0" eb="1">
      <t>イナ</t>
    </rPh>
    <rPh sb="1" eb="2">
      <t>ニ</t>
    </rPh>
    <rPh sb="2" eb="3">
      <t>シタ</t>
    </rPh>
    <phoneticPr fontId="19"/>
  </si>
  <si>
    <t>小平沼樋管</t>
    <rPh sb="0" eb="1">
      <t>コ</t>
    </rPh>
    <rPh sb="1" eb="3">
      <t>ヒラヌマ</t>
    </rPh>
    <phoneticPr fontId="19"/>
  </si>
  <si>
    <t>大谷津樋管</t>
    <rPh sb="0" eb="1">
      <t>オオ</t>
    </rPh>
    <rPh sb="1" eb="3">
      <t>ヤツ</t>
    </rPh>
    <phoneticPr fontId="20"/>
  </si>
  <si>
    <t>合計</t>
    <rPh sb="0" eb="2">
      <t>ゴウケイ</t>
    </rPh>
    <phoneticPr fontId="18"/>
  </si>
  <si>
    <t>【別紙1】対象施設照明数一覧</t>
    <rPh sb="5" eb="7">
      <t>タイショウ</t>
    </rPh>
    <rPh sb="11" eb="12">
      <t>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</si>
</sst>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9"/>
      <name val="Meiryo UI"/>
      <family val="2"/>
      <charset val="128"/>
    </font>
    <font>
      <sz val="9"/>
      <name val="Meiryo UI"/>
      <family val="3"/>
      <charset val="128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3" fillId="0" borderId="10" xfId="0" applyFont="1" applyBorder="1" applyAlignment="1">
      <alignment horizontal="center" vertical="center" shrinkToFit="1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vertical="center" shrinkToFit="1"/>
    </xf>
    <xf numFmtId="0" fontId="23" fillId="0" borderId="10" xfId="0" applyFont="1" applyBorder="1" applyAlignment="1">
      <alignment horizontal="right" vertical="center" shrinkToFi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Fill="1" applyBorder="1" applyAlignment="1">
      <alignment horizontal="right" vertical="center" shrinkToFit="1"/>
    </xf>
    <xf numFmtId="0" fontId="23" fillId="0" borderId="11" xfId="0" applyFont="1" applyBorder="1">
      <alignment vertical="center"/>
    </xf>
    <xf numFmtId="0" fontId="23" fillId="0" borderId="11" xfId="0" applyFont="1" applyBorder="1" applyAlignment="1">
      <alignment vertical="center" shrinkToFit="1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right" vertical="center"/>
    </xf>
    <xf numFmtId="0" fontId="23" fillId="0" borderId="12" xfId="0" applyFont="1" applyBorder="1">
      <alignment vertical="center"/>
    </xf>
    <xf numFmtId="0" fontId="23" fillId="0" borderId="12" xfId="0" applyFont="1" applyBorder="1" applyAlignment="1">
      <alignment vertical="center" shrinkToFit="1"/>
    </xf>
    <xf numFmtId="0" fontId="23" fillId="0" borderId="12" xfId="0" applyFont="1" applyBorder="1" applyAlignment="1">
      <alignment horizontal="center" vertical="center"/>
    </xf>
    <xf numFmtId="0" fontId="23" fillId="0" borderId="10" xfId="0" applyFont="1" applyFill="1" applyBorder="1" applyAlignment="1">
      <alignment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right" vertical="center" shrinkToFit="1"/>
    </xf>
    <xf numFmtId="38" fontId="23" fillId="0" borderId="12" xfId="42" applyFont="1" applyBorder="1">
      <alignment vertical="center"/>
    </xf>
    <xf numFmtId="38" fontId="23" fillId="0" borderId="10" xfId="42" applyFont="1" applyBorder="1" applyAlignment="1">
      <alignment horizontal="right" vertical="center" shrinkToFit="1"/>
    </xf>
    <xf numFmtId="38" fontId="23" fillId="0" borderId="10" xfId="42" applyFont="1" applyBorder="1" applyAlignment="1">
      <alignment horizontal="right" vertical="center"/>
    </xf>
    <xf numFmtId="38" fontId="23" fillId="0" borderId="10" xfId="42" applyFont="1" applyFill="1" applyBorder="1" applyAlignment="1">
      <alignment horizontal="right" vertical="center" shrinkToFit="1"/>
    </xf>
    <xf numFmtId="38" fontId="24" fillId="0" borderId="10" xfId="42" applyFont="1" applyFill="1" applyBorder="1" applyAlignment="1">
      <alignment horizontal="right" vertical="center" shrinkToFit="1"/>
    </xf>
    <xf numFmtId="38" fontId="23" fillId="0" borderId="10" xfId="42" applyFont="1" applyFill="1" applyBorder="1" applyAlignment="1">
      <alignment horizontal="right" vertical="center"/>
    </xf>
    <xf numFmtId="38" fontId="23" fillId="0" borderId="11" xfId="42" applyFont="1" applyFill="1" applyBorder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7FBB1-B6D2-47CE-8C3E-84D43D2C478C}">
  <sheetPr>
    <pageSetUpPr fitToPage="1"/>
  </sheetPr>
  <dimension ref="A1:I79"/>
  <sheetViews>
    <sheetView tabSelected="1" view="pageBreakPreview" zoomScale="85" zoomScaleNormal="85" zoomScaleSheetLayoutView="85" workbookViewId="0">
      <pane xSplit="9" ySplit="2" topLeftCell="J3" activePane="bottomRight" state="frozen"/>
      <selection pane="topRight" activeCell="G1" sqref="G1"/>
      <selection pane="bottomLeft" activeCell="A2" sqref="A2"/>
      <selection pane="bottomRight" activeCell="B13" sqref="B13"/>
    </sheetView>
  </sheetViews>
  <sheetFormatPr defaultColWidth="9" defaultRowHeight="18.75" x14ac:dyDescent="0.4"/>
  <cols>
    <col min="1" max="1" width="10" style="3" customWidth="1"/>
    <col min="2" max="2" width="32.125" style="2" customWidth="1"/>
    <col min="3" max="3" width="13.125" style="3" customWidth="1"/>
    <col min="4" max="4" width="18.625" style="3" customWidth="1"/>
    <col min="5" max="8" width="16.75" style="3" customWidth="1"/>
    <col min="9" max="9" width="12" style="3" customWidth="1"/>
    <col min="10" max="16384" width="9" style="3"/>
  </cols>
  <sheetData>
    <row r="1" spans="1:9" ht="26.25" customHeight="1" x14ac:dyDescent="0.4">
      <c r="A1" s="1" t="s">
        <v>101</v>
      </c>
    </row>
    <row r="2" spans="1:9" ht="15.75" customHeight="1" x14ac:dyDescent="0.4">
      <c r="A2" s="4" t="s">
        <v>40</v>
      </c>
      <c r="B2" s="4" t="s">
        <v>0</v>
      </c>
      <c r="C2" s="4" t="s">
        <v>41</v>
      </c>
      <c r="D2" s="4" t="s">
        <v>53</v>
      </c>
      <c r="E2" s="4" t="s">
        <v>81</v>
      </c>
      <c r="F2" s="4" t="s">
        <v>82</v>
      </c>
      <c r="G2" s="4" t="s">
        <v>83</v>
      </c>
      <c r="H2" s="4" t="s">
        <v>85</v>
      </c>
      <c r="I2" s="4" t="s">
        <v>84</v>
      </c>
    </row>
    <row r="3" spans="1:9" ht="19.5" customHeight="1" x14ac:dyDescent="0.4">
      <c r="A3" s="5">
        <v>1</v>
      </c>
      <c r="B3" s="6" t="s">
        <v>16</v>
      </c>
      <c r="C3" s="6" t="s">
        <v>49</v>
      </c>
      <c r="D3" s="4" t="s">
        <v>70</v>
      </c>
      <c r="E3" s="7">
        <v>531</v>
      </c>
      <c r="F3" s="7">
        <v>2</v>
      </c>
      <c r="G3" s="7">
        <v>2</v>
      </c>
      <c r="H3" s="7">
        <v>30</v>
      </c>
      <c r="I3" s="22">
        <v>1200</v>
      </c>
    </row>
    <row r="4" spans="1:9" ht="19.5" customHeight="1" x14ac:dyDescent="0.4">
      <c r="A4" s="5">
        <v>2</v>
      </c>
      <c r="B4" s="6" t="s">
        <v>18</v>
      </c>
      <c r="C4" s="6" t="s">
        <v>49</v>
      </c>
      <c r="D4" s="4" t="s">
        <v>70</v>
      </c>
      <c r="E4" s="7">
        <v>398</v>
      </c>
      <c r="F4" s="7">
        <v>1</v>
      </c>
      <c r="G4" s="7">
        <v>27</v>
      </c>
      <c r="H4" s="7">
        <v>16</v>
      </c>
      <c r="I4" s="22">
        <v>1200</v>
      </c>
    </row>
    <row r="5" spans="1:9" ht="19.5" customHeight="1" x14ac:dyDescent="0.4">
      <c r="A5" s="5">
        <v>3</v>
      </c>
      <c r="B5" s="6" t="s">
        <v>43</v>
      </c>
      <c r="C5" s="6" t="s">
        <v>49</v>
      </c>
      <c r="D5" s="4" t="s">
        <v>70</v>
      </c>
      <c r="E5" s="7">
        <v>102</v>
      </c>
      <c r="F5" s="7">
        <v>0</v>
      </c>
      <c r="G5" s="7">
        <v>0</v>
      </c>
      <c r="H5" s="7">
        <v>30</v>
      </c>
      <c r="I5" s="22">
        <v>1200</v>
      </c>
    </row>
    <row r="6" spans="1:9" ht="19.5" customHeight="1" x14ac:dyDescent="0.4">
      <c r="A6" s="5">
        <v>4</v>
      </c>
      <c r="B6" s="6" t="s">
        <v>42</v>
      </c>
      <c r="C6" s="6" t="s">
        <v>49</v>
      </c>
      <c r="D6" s="4" t="s">
        <v>70</v>
      </c>
      <c r="E6" s="7">
        <v>870</v>
      </c>
      <c r="F6" s="7">
        <v>1</v>
      </c>
      <c r="G6" s="7">
        <v>3</v>
      </c>
      <c r="H6" s="7">
        <v>0</v>
      </c>
      <c r="I6" s="22">
        <v>1200</v>
      </c>
    </row>
    <row r="7" spans="1:9" ht="19.5" customHeight="1" x14ac:dyDescent="0.4">
      <c r="A7" s="5">
        <v>5</v>
      </c>
      <c r="B7" s="6" t="s">
        <v>71</v>
      </c>
      <c r="C7" s="6" t="s">
        <v>49</v>
      </c>
      <c r="D7" s="4" t="s">
        <v>70</v>
      </c>
      <c r="E7" s="7">
        <v>518</v>
      </c>
      <c r="F7" s="7">
        <v>0</v>
      </c>
      <c r="G7" s="7">
        <v>32</v>
      </c>
      <c r="H7" s="7">
        <v>15</v>
      </c>
      <c r="I7" s="22">
        <v>1200</v>
      </c>
    </row>
    <row r="8" spans="1:9" ht="19.5" customHeight="1" x14ac:dyDescent="0.4">
      <c r="A8" s="5">
        <v>6</v>
      </c>
      <c r="B8" s="6" t="s">
        <v>33</v>
      </c>
      <c r="C8" s="6" t="s">
        <v>49</v>
      </c>
      <c r="D8" s="4" t="s">
        <v>70</v>
      </c>
      <c r="E8" s="7">
        <v>421</v>
      </c>
      <c r="F8" s="7">
        <v>2</v>
      </c>
      <c r="G8" s="7">
        <v>12</v>
      </c>
      <c r="H8" s="7">
        <v>15</v>
      </c>
      <c r="I8" s="22">
        <v>1200</v>
      </c>
    </row>
    <row r="9" spans="1:9" ht="19.5" customHeight="1" x14ac:dyDescent="0.4">
      <c r="A9" s="5">
        <v>7</v>
      </c>
      <c r="B9" s="6" t="s">
        <v>20</v>
      </c>
      <c r="C9" s="6" t="s">
        <v>49</v>
      </c>
      <c r="D9" s="4" t="s">
        <v>73</v>
      </c>
      <c r="E9" s="7">
        <v>34</v>
      </c>
      <c r="F9" s="7">
        <v>2</v>
      </c>
      <c r="G9" s="7">
        <v>3</v>
      </c>
      <c r="H9" s="7">
        <v>15</v>
      </c>
      <c r="I9" s="22">
        <v>1200</v>
      </c>
    </row>
    <row r="10" spans="1:9" ht="19.5" customHeight="1" x14ac:dyDescent="0.4">
      <c r="A10" s="5">
        <v>8</v>
      </c>
      <c r="B10" s="6" t="s">
        <v>22</v>
      </c>
      <c r="C10" s="6" t="s">
        <v>49</v>
      </c>
      <c r="D10" s="4" t="s">
        <v>70</v>
      </c>
      <c r="E10" s="7">
        <v>55</v>
      </c>
      <c r="F10" s="7">
        <v>0</v>
      </c>
      <c r="G10" s="7">
        <v>1</v>
      </c>
      <c r="H10" s="7">
        <v>24</v>
      </c>
      <c r="I10" s="22">
        <v>1200</v>
      </c>
    </row>
    <row r="11" spans="1:9" ht="19.5" customHeight="1" x14ac:dyDescent="0.4">
      <c r="A11" s="5">
        <v>9</v>
      </c>
      <c r="B11" s="6" t="s">
        <v>31</v>
      </c>
      <c r="C11" s="6" t="s">
        <v>49</v>
      </c>
      <c r="D11" s="8" t="s">
        <v>70</v>
      </c>
      <c r="E11" s="9">
        <v>315</v>
      </c>
      <c r="F11" s="9">
        <v>4</v>
      </c>
      <c r="G11" s="9">
        <v>97</v>
      </c>
      <c r="H11" s="9">
        <v>72</v>
      </c>
      <c r="I11" s="23">
        <v>1200</v>
      </c>
    </row>
    <row r="12" spans="1:9" ht="19.5" customHeight="1" x14ac:dyDescent="0.4">
      <c r="A12" s="5">
        <v>10</v>
      </c>
      <c r="B12" s="6" t="s">
        <v>29</v>
      </c>
      <c r="C12" s="6" t="s">
        <v>49</v>
      </c>
      <c r="D12" s="4" t="s">
        <v>70</v>
      </c>
      <c r="E12" s="7">
        <v>737</v>
      </c>
      <c r="F12" s="7">
        <v>0</v>
      </c>
      <c r="G12" s="7">
        <v>10</v>
      </c>
      <c r="H12" s="7">
        <v>0</v>
      </c>
      <c r="I12" s="22">
        <v>1200</v>
      </c>
    </row>
    <row r="13" spans="1:9" ht="19.5" customHeight="1" x14ac:dyDescent="0.4">
      <c r="A13" s="5">
        <v>11</v>
      </c>
      <c r="B13" s="6" t="s">
        <v>12</v>
      </c>
      <c r="C13" s="6" t="s">
        <v>49</v>
      </c>
      <c r="D13" s="4" t="s">
        <v>70</v>
      </c>
      <c r="E13" s="7">
        <v>986</v>
      </c>
      <c r="F13" s="7">
        <v>1</v>
      </c>
      <c r="G13" s="7">
        <v>120</v>
      </c>
      <c r="H13" s="7">
        <v>50</v>
      </c>
      <c r="I13" s="22">
        <v>1200</v>
      </c>
    </row>
    <row r="14" spans="1:9" ht="19.5" customHeight="1" x14ac:dyDescent="0.4">
      <c r="A14" s="5">
        <v>12</v>
      </c>
      <c r="B14" s="6" t="s">
        <v>23</v>
      </c>
      <c r="C14" s="6" t="s">
        <v>49</v>
      </c>
      <c r="D14" s="4" t="s">
        <v>70</v>
      </c>
      <c r="E14" s="7">
        <v>275</v>
      </c>
      <c r="F14" s="7">
        <v>0</v>
      </c>
      <c r="G14" s="7">
        <v>14</v>
      </c>
      <c r="H14" s="7">
        <v>26</v>
      </c>
      <c r="I14" s="22">
        <v>1000</v>
      </c>
    </row>
    <row r="15" spans="1:9" ht="19.5" customHeight="1" x14ac:dyDescent="0.4">
      <c r="A15" s="5">
        <v>13</v>
      </c>
      <c r="B15" s="6" t="s">
        <v>24</v>
      </c>
      <c r="C15" s="6" t="s">
        <v>49</v>
      </c>
      <c r="D15" s="4" t="s">
        <v>70</v>
      </c>
      <c r="E15" s="7">
        <v>389</v>
      </c>
      <c r="F15" s="7">
        <v>0</v>
      </c>
      <c r="G15" s="7">
        <v>0</v>
      </c>
      <c r="H15" s="7">
        <v>24</v>
      </c>
      <c r="I15" s="22">
        <v>1000</v>
      </c>
    </row>
    <row r="16" spans="1:9" ht="19.5" customHeight="1" x14ac:dyDescent="0.4">
      <c r="A16" s="5">
        <v>14</v>
      </c>
      <c r="B16" s="6" t="s">
        <v>80</v>
      </c>
      <c r="C16" s="6" t="s">
        <v>49</v>
      </c>
      <c r="D16" s="4" t="s">
        <v>70</v>
      </c>
      <c r="E16" s="7">
        <v>110</v>
      </c>
      <c r="F16" s="7">
        <v>0</v>
      </c>
      <c r="G16" s="7">
        <v>27</v>
      </c>
      <c r="H16" s="7">
        <v>0</v>
      </c>
      <c r="I16" s="22">
        <v>2430</v>
      </c>
    </row>
    <row r="17" spans="1:9" ht="19.5" customHeight="1" x14ac:dyDescent="0.4">
      <c r="A17" s="5">
        <v>15</v>
      </c>
      <c r="B17" s="6" t="s">
        <v>72</v>
      </c>
      <c r="C17" s="6" t="s">
        <v>51</v>
      </c>
      <c r="D17" s="4" t="s">
        <v>70</v>
      </c>
      <c r="E17" s="7">
        <v>410</v>
      </c>
      <c r="F17" s="7">
        <v>8</v>
      </c>
      <c r="G17" s="7">
        <v>23</v>
      </c>
      <c r="H17" s="7">
        <v>15</v>
      </c>
      <c r="I17" s="22">
        <v>1200</v>
      </c>
    </row>
    <row r="18" spans="1:9" ht="19.5" customHeight="1" x14ac:dyDescent="0.4">
      <c r="A18" s="5">
        <v>16</v>
      </c>
      <c r="B18" s="18" t="s">
        <v>15</v>
      </c>
      <c r="C18" s="18" t="s">
        <v>48</v>
      </c>
      <c r="D18" s="19" t="s">
        <v>73</v>
      </c>
      <c r="E18" s="10">
        <v>576</v>
      </c>
      <c r="F18" s="10"/>
      <c r="G18" s="10">
        <v>160</v>
      </c>
      <c r="H18" s="10"/>
      <c r="I18" s="24">
        <v>3800</v>
      </c>
    </row>
    <row r="19" spans="1:9" ht="19.5" customHeight="1" x14ac:dyDescent="0.4">
      <c r="A19" s="5">
        <v>17</v>
      </c>
      <c r="B19" s="6" t="s">
        <v>27</v>
      </c>
      <c r="C19" s="6" t="s">
        <v>67</v>
      </c>
      <c r="D19" s="4" t="s">
        <v>70</v>
      </c>
      <c r="E19" s="7">
        <v>140</v>
      </c>
      <c r="F19" s="7">
        <v>2</v>
      </c>
      <c r="G19" s="7">
        <v>27</v>
      </c>
      <c r="H19" s="7">
        <v>4</v>
      </c>
      <c r="I19" s="22">
        <v>2005</v>
      </c>
    </row>
    <row r="20" spans="1:9" ht="19.5" customHeight="1" x14ac:dyDescent="0.4">
      <c r="A20" s="5">
        <v>18</v>
      </c>
      <c r="B20" s="6" t="s">
        <v>28</v>
      </c>
      <c r="C20" s="6" t="s">
        <v>67</v>
      </c>
      <c r="D20" s="8" t="s">
        <v>70</v>
      </c>
      <c r="E20" s="9">
        <v>115</v>
      </c>
      <c r="F20" s="9">
        <v>2</v>
      </c>
      <c r="G20" s="9">
        <v>0</v>
      </c>
      <c r="H20" s="9">
        <v>0</v>
      </c>
      <c r="I20" s="23">
        <v>2794</v>
      </c>
    </row>
    <row r="21" spans="1:9" ht="19.5" customHeight="1" x14ac:dyDescent="0.4">
      <c r="A21" s="5">
        <v>19</v>
      </c>
      <c r="B21" s="6" t="s">
        <v>25</v>
      </c>
      <c r="C21" s="6" t="s">
        <v>67</v>
      </c>
      <c r="D21" s="4" t="s">
        <v>73</v>
      </c>
      <c r="E21" s="10">
        <v>1</v>
      </c>
      <c r="F21" s="10"/>
      <c r="G21" s="10">
        <v>2</v>
      </c>
      <c r="H21" s="10"/>
      <c r="I21" s="24">
        <v>4380</v>
      </c>
    </row>
    <row r="22" spans="1:9" ht="19.5" customHeight="1" x14ac:dyDescent="0.4">
      <c r="A22" s="5">
        <v>20</v>
      </c>
      <c r="B22" s="6" t="s">
        <v>17</v>
      </c>
      <c r="C22" s="6" t="s">
        <v>67</v>
      </c>
      <c r="D22" s="4" t="s">
        <v>73</v>
      </c>
      <c r="E22" s="7">
        <v>74</v>
      </c>
      <c r="F22" s="7"/>
      <c r="G22" s="7">
        <v>37</v>
      </c>
      <c r="H22" s="7"/>
      <c r="I22" s="22">
        <v>2496</v>
      </c>
    </row>
    <row r="23" spans="1:9" ht="19.5" customHeight="1" x14ac:dyDescent="0.4">
      <c r="A23" s="5">
        <v>21</v>
      </c>
      <c r="B23" s="6" t="s">
        <v>1</v>
      </c>
      <c r="C23" s="6" t="s">
        <v>67</v>
      </c>
      <c r="D23" s="4" t="s">
        <v>70</v>
      </c>
      <c r="E23" s="7">
        <v>378</v>
      </c>
      <c r="F23" s="7">
        <v>1</v>
      </c>
      <c r="G23" s="7">
        <v>290</v>
      </c>
      <c r="H23" s="7">
        <v>1</v>
      </c>
      <c r="I23" s="22">
        <v>2187</v>
      </c>
    </row>
    <row r="24" spans="1:9" ht="19.5" customHeight="1" x14ac:dyDescent="0.4">
      <c r="A24" s="5">
        <v>22</v>
      </c>
      <c r="B24" s="6" t="s">
        <v>76</v>
      </c>
      <c r="C24" s="6" t="s">
        <v>45</v>
      </c>
      <c r="D24" s="4" t="s">
        <v>73</v>
      </c>
      <c r="E24" s="7">
        <v>372</v>
      </c>
      <c r="F24" s="7"/>
      <c r="G24" s="7">
        <v>176</v>
      </c>
      <c r="H24" s="7">
        <v>24</v>
      </c>
      <c r="I24" s="22">
        <v>2464</v>
      </c>
    </row>
    <row r="25" spans="1:9" ht="19.5" customHeight="1" x14ac:dyDescent="0.4">
      <c r="A25" s="5">
        <v>23</v>
      </c>
      <c r="B25" s="6" t="s">
        <v>77</v>
      </c>
      <c r="C25" s="6" t="s">
        <v>46</v>
      </c>
      <c r="D25" s="4" t="s">
        <v>73</v>
      </c>
      <c r="E25" s="7">
        <v>290</v>
      </c>
      <c r="F25" s="7"/>
      <c r="G25" s="7">
        <v>218</v>
      </c>
      <c r="H25" s="7">
        <v>58</v>
      </c>
      <c r="I25" s="22">
        <f>8*308</f>
        <v>2464</v>
      </c>
    </row>
    <row r="26" spans="1:9" ht="19.5" customHeight="1" x14ac:dyDescent="0.4">
      <c r="A26" s="5">
        <v>24</v>
      </c>
      <c r="B26" s="6" t="s">
        <v>36</v>
      </c>
      <c r="C26" s="6" t="s">
        <v>47</v>
      </c>
      <c r="D26" s="4" t="s">
        <v>70</v>
      </c>
      <c r="E26" s="7">
        <v>112</v>
      </c>
      <c r="F26" s="7">
        <v>0</v>
      </c>
      <c r="G26" s="7">
        <v>19</v>
      </c>
      <c r="H26" s="7">
        <v>0</v>
      </c>
      <c r="I26" s="22">
        <v>1320</v>
      </c>
    </row>
    <row r="27" spans="1:9" ht="19.5" customHeight="1" x14ac:dyDescent="0.4">
      <c r="A27" s="5">
        <v>25</v>
      </c>
      <c r="B27" s="6" t="s">
        <v>34</v>
      </c>
      <c r="C27" s="6" t="s">
        <v>47</v>
      </c>
      <c r="D27" s="4" t="s">
        <v>70</v>
      </c>
      <c r="E27" s="7">
        <v>13</v>
      </c>
      <c r="F27" s="7"/>
      <c r="G27" s="7"/>
      <c r="H27" s="7"/>
      <c r="I27" s="22">
        <v>4380</v>
      </c>
    </row>
    <row r="28" spans="1:9" ht="19.5" customHeight="1" x14ac:dyDescent="0.4">
      <c r="A28" s="5">
        <v>26</v>
      </c>
      <c r="B28" s="6" t="s">
        <v>32</v>
      </c>
      <c r="C28" s="6" t="s">
        <v>47</v>
      </c>
      <c r="D28" s="4" t="s">
        <v>70</v>
      </c>
      <c r="E28" s="7">
        <v>74</v>
      </c>
      <c r="F28" s="7">
        <v>1</v>
      </c>
      <c r="G28" s="7"/>
      <c r="H28" s="7"/>
      <c r="I28" s="22">
        <v>1615</v>
      </c>
    </row>
    <row r="29" spans="1:9" ht="19.5" customHeight="1" x14ac:dyDescent="0.4">
      <c r="A29" s="5">
        <v>27</v>
      </c>
      <c r="B29" s="6" t="s">
        <v>14</v>
      </c>
      <c r="C29" s="6" t="s">
        <v>47</v>
      </c>
      <c r="D29" s="4" t="s">
        <v>70</v>
      </c>
      <c r="E29" s="7">
        <v>226</v>
      </c>
      <c r="F29" s="7">
        <v>1</v>
      </c>
      <c r="G29" s="7">
        <v>13</v>
      </c>
      <c r="H29" s="7">
        <v>1</v>
      </c>
      <c r="I29" s="22">
        <v>2500</v>
      </c>
    </row>
    <row r="30" spans="1:9" ht="19.5" customHeight="1" x14ac:dyDescent="0.4">
      <c r="A30" s="5">
        <v>28</v>
      </c>
      <c r="B30" s="6" t="s">
        <v>2</v>
      </c>
      <c r="C30" s="6" t="s">
        <v>47</v>
      </c>
      <c r="D30" s="4" t="s">
        <v>73</v>
      </c>
      <c r="E30" s="7">
        <v>10</v>
      </c>
      <c r="F30" s="7">
        <v>0</v>
      </c>
      <c r="G30" s="7">
        <v>37</v>
      </c>
      <c r="H30" s="7">
        <v>0</v>
      </c>
      <c r="I30" s="22">
        <v>2100</v>
      </c>
    </row>
    <row r="31" spans="1:9" ht="19.5" customHeight="1" x14ac:dyDescent="0.4">
      <c r="A31" s="5">
        <v>29</v>
      </c>
      <c r="B31" s="6" t="s">
        <v>37</v>
      </c>
      <c r="C31" s="6" t="s">
        <v>47</v>
      </c>
      <c r="D31" s="4" t="s">
        <v>70</v>
      </c>
      <c r="E31" s="7">
        <v>29</v>
      </c>
      <c r="F31" s="7">
        <v>8</v>
      </c>
      <c r="G31" s="7">
        <v>23</v>
      </c>
      <c r="H31" s="7">
        <v>0</v>
      </c>
      <c r="I31" s="22">
        <v>1050</v>
      </c>
    </row>
    <row r="32" spans="1:9" ht="19.5" customHeight="1" x14ac:dyDescent="0.4">
      <c r="A32" s="5">
        <v>30</v>
      </c>
      <c r="B32" s="18" t="s">
        <v>38</v>
      </c>
      <c r="C32" s="18" t="s">
        <v>47</v>
      </c>
      <c r="D32" s="19" t="s">
        <v>70</v>
      </c>
      <c r="E32" s="20">
        <v>194</v>
      </c>
      <c r="F32" s="20">
        <v>62</v>
      </c>
      <c r="G32" s="20">
        <v>72</v>
      </c>
      <c r="H32" s="20">
        <v>24</v>
      </c>
      <c r="I32" s="25">
        <v>3000</v>
      </c>
    </row>
    <row r="33" spans="1:9" ht="19.5" customHeight="1" x14ac:dyDescent="0.4">
      <c r="A33" s="5">
        <v>31</v>
      </c>
      <c r="B33" s="18" t="s">
        <v>35</v>
      </c>
      <c r="C33" s="18" t="s">
        <v>47</v>
      </c>
      <c r="D33" s="19" t="s">
        <v>70</v>
      </c>
      <c r="E33" s="10">
        <v>186</v>
      </c>
      <c r="F33" s="10">
        <v>0</v>
      </c>
      <c r="G33" s="10">
        <v>60</v>
      </c>
      <c r="H33" s="10">
        <v>27</v>
      </c>
      <c r="I33" s="24">
        <v>2500</v>
      </c>
    </row>
    <row r="34" spans="1:9" ht="19.5" customHeight="1" x14ac:dyDescent="0.4">
      <c r="A34" s="5">
        <v>32</v>
      </c>
      <c r="B34" s="6" t="s">
        <v>88</v>
      </c>
      <c r="C34" s="6" t="s">
        <v>47</v>
      </c>
      <c r="D34" s="4" t="s">
        <v>70</v>
      </c>
      <c r="E34" s="7">
        <v>30</v>
      </c>
      <c r="F34" s="7">
        <v>3</v>
      </c>
      <c r="G34" s="7">
        <v>19</v>
      </c>
      <c r="H34" s="7"/>
      <c r="I34" s="22">
        <v>2500</v>
      </c>
    </row>
    <row r="35" spans="1:9" ht="19.5" customHeight="1" x14ac:dyDescent="0.4">
      <c r="A35" s="5">
        <v>33</v>
      </c>
      <c r="B35" s="6" t="s">
        <v>89</v>
      </c>
      <c r="C35" s="6" t="s">
        <v>47</v>
      </c>
      <c r="D35" s="4" t="s">
        <v>70</v>
      </c>
      <c r="E35" s="7">
        <v>24</v>
      </c>
      <c r="F35" s="7"/>
      <c r="G35" s="7">
        <v>36</v>
      </c>
      <c r="H35" s="7"/>
      <c r="I35" s="22">
        <v>2500</v>
      </c>
    </row>
    <row r="36" spans="1:9" ht="19.5" customHeight="1" x14ac:dyDescent="0.4">
      <c r="A36" s="5">
        <v>34</v>
      </c>
      <c r="B36" s="18" t="s">
        <v>30</v>
      </c>
      <c r="C36" s="18" t="s">
        <v>47</v>
      </c>
      <c r="D36" s="19" t="s">
        <v>70</v>
      </c>
      <c r="E36" s="10">
        <v>29</v>
      </c>
      <c r="F36" s="10">
        <v>4</v>
      </c>
      <c r="G36" s="10">
        <v>0</v>
      </c>
      <c r="H36" s="10">
        <v>0</v>
      </c>
      <c r="I36" s="24">
        <v>2500</v>
      </c>
    </row>
    <row r="37" spans="1:9" ht="19.5" customHeight="1" x14ac:dyDescent="0.4">
      <c r="A37" s="5">
        <v>35</v>
      </c>
      <c r="B37" s="6" t="s">
        <v>86</v>
      </c>
      <c r="C37" s="5" t="s">
        <v>47</v>
      </c>
      <c r="D37" s="8" t="s">
        <v>70</v>
      </c>
      <c r="E37" s="9">
        <v>25</v>
      </c>
      <c r="F37" s="9"/>
      <c r="G37" s="9"/>
      <c r="H37" s="9"/>
      <c r="I37" s="23">
        <v>1880</v>
      </c>
    </row>
    <row r="38" spans="1:9" ht="19.5" customHeight="1" x14ac:dyDescent="0.4">
      <c r="A38" s="5">
        <v>36</v>
      </c>
      <c r="B38" s="6" t="s">
        <v>87</v>
      </c>
      <c r="C38" s="5" t="s">
        <v>47</v>
      </c>
      <c r="D38" s="8" t="s">
        <v>70</v>
      </c>
      <c r="E38" s="9">
        <v>42</v>
      </c>
      <c r="F38" s="9"/>
      <c r="G38" s="9"/>
      <c r="H38" s="9"/>
      <c r="I38" s="23">
        <v>1733</v>
      </c>
    </row>
    <row r="39" spans="1:9" ht="19.5" customHeight="1" x14ac:dyDescent="0.4">
      <c r="A39" s="5">
        <v>37</v>
      </c>
      <c r="B39" s="6" t="s">
        <v>11</v>
      </c>
      <c r="C39" s="6" t="s">
        <v>47</v>
      </c>
      <c r="D39" s="4" t="s">
        <v>73</v>
      </c>
      <c r="E39" s="7">
        <v>14</v>
      </c>
      <c r="F39" s="7">
        <v>0</v>
      </c>
      <c r="G39" s="7">
        <v>0</v>
      </c>
      <c r="H39" s="7">
        <v>0</v>
      </c>
      <c r="I39" s="22">
        <v>3080</v>
      </c>
    </row>
    <row r="40" spans="1:9" ht="19.5" customHeight="1" x14ac:dyDescent="0.4">
      <c r="A40" s="5">
        <v>38</v>
      </c>
      <c r="B40" s="6" t="s">
        <v>13</v>
      </c>
      <c r="C40" s="6" t="s">
        <v>47</v>
      </c>
      <c r="D40" s="4" t="s">
        <v>73</v>
      </c>
      <c r="E40" s="7">
        <v>97</v>
      </c>
      <c r="F40" s="7">
        <v>9</v>
      </c>
      <c r="G40" s="7">
        <v>58</v>
      </c>
      <c r="H40" s="7">
        <v>10</v>
      </c>
      <c r="I40" s="22">
        <v>3080</v>
      </c>
    </row>
    <row r="41" spans="1:9" ht="19.5" customHeight="1" x14ac:dyDescent="0.4">
      <c r="A41" s="5">
        <v>39</v>
      </c>
      <c r="B41" s="6" t="s">
        <v>39</v>
      </c>
      <c r="C41" s="6" t="s">
        <v>47</v>
      </c>
      <c r="D41" s="4" t="s">
        <v>70</v>
      </c>
      <c r="E41" s="7">
        <v>68</v>
      </c>
      <c r="F41" s="7">
        <v>3</v>
      </c>
      <c r="G41" s="7">
        <v>105</v>
      </c>
      <c r="H41" s="7">
        <v>0</v>
      </c>
      <c r="I41" s="22">
        <v>2772</v>
      </c>
    </row>
    <row r="42" spans="1:9" ht="19.5" customHeight="1" x14ac:dyDescent="0.4">
      <c r="A42" s="5">
        <v>40</v>
      </c>
      <c r="B42" s="6" t="s">
        <v>3</v>
      </c>
      <c r="C42" s="6" t="s">
        <v>47</v>
      </c>
      <c r="D42" s="4" t="s">
        <v>70</v>
      </c>
      <c r="E42" s="7">
        <v>149</v>
      </c>
      <c r="F42" s="7">
        <v>6</v>
      </c>
      <c r="G42" s="7">
        <v>43</v>
      </c>
      <c r="H42" s="7">
        <v>0</v>
      </c>
      <c r="I42" s="22">
        <v>2772</v>
      </c>
    </row>
    <row r="43" spans="1:9" ht="19.5" customHeight="1" x14ac:dyDescent="0.4">
      <c r="A43" s="5">
        <v>41</v>
      </c>
      <c r="B43" s="6" t="s">
        <v>68</v>
      </c>
      <c r="C43" s="5" t="s">
        <v>69</v>
      </c>
      <c r="D43" s="8" t="s">
        <v>70</v>
      </c>
      <c r="E43" s="9">
        <v>6</v>
      </c>
      <c r="F43" s="9"/>
      <c r="G43" s="9"/>
      <c r="H43" s="9">
        <v>6</v>
      </c>
      <c r="I43" s="22">
        <v>24</v>
      </c>
    </row>
    <row r="44" spans="1:9" ht="19.5" customHeight="1" x14ac:dyDescent="0.4">
      <c r="A44" s="5">
        <v>42</v>
      </c>
      <c r="B44" s="6" t="s">
        <v>75</v>
      </c>
      <c r="C44" s="6" t="s">
        <v>74</v>
      </c>
      <c r="D44" s="4" t="s">
        <v>70</v>
      </c>
      <c r="E44" s="7">
        <v>4</v>
      </c>
      <c r="F44" s="7"/>
      <c r="G44" s="7"/>
      <c r="H44" s="7"/>
      <c r="I44" s="22">
        <v>24</v>
      </c>
    </row>
    <row r="45" spans="1:9" ht="19.5" customHeight="1" x14ac:dyDescent="0.4">
      <c r="A45" s="5">
        <v>43</v>
      </c>
      <c r="B45" s="6" t="s">
        <v>52</v>
      </c>
      <c r="C45" s="6" t="s">
        <v>44</v>
      </c>
      <c r="D45" s="4" t="s">
        <v>70</v>
      </c>
      <c r="E45" s="7">
        <v>1</v>
      </c>
      <c r="F45" s="7"/>
      <c r="G45" s="7"/>
      <c r="H45" s="7">
        <v>1</v>
      </c>
      <c r="I45" s="24">
        <v>4380</v>
      </c>
    </row>
    <row r="46" spans="1:9" ht="19.5" customHeight="1" x14ac:dyDescent="0.4">
      <c r="A46" s="5">
        <v>44</v>
      </c>
      <c r="B46" s="6" t="s">
        <v>8</v>
      </c>
      <c r="C46" s="6" t="s">
        <v>44</v>
      </c>
      <c r="D46" s="4" t="s">
        <v>70</v>
      </c>
      <c r="E46" s="7"/>
      <c r="F46" s="7"/>
      <c r="G46" s="7"/>
      <c r="H46" s="7">
        <v>4</v>
      </c>
      <c r="I46" s="24">
        <v>4380</v>
      </c>
    </row>
    <row r="47" spans="1:9" ht="19.5" customHeight="1" x14ac:dyDescent="0.4">
      <c r="A47" s="5">
        <v>45</v>
      </c>
      <c r="B47" s="6" t="s">
        <v>5</v>
      </c>
      <c r="C47" s="6" t="s">
        <v>44</v>
      </c>
      <c r="D47" s="4" t="s">
        <v>70</v>
      </c>
      <c r="E47" s="7"/>
      <c r="F47" s="7"/>
      <c r="G47" s="7"/>
      <c r="H47" s="7">
        <v>4</v>
      </c>
      <c r="I47" s="24">
        <v>4380</v>
      </c>
    </row>
    <row r="48" spans="1:9" ht="19.5" customHeight="1" x14ac:dyDescent="0.4">
      <c r="A48" s="5">
        <v>46</v>
      </c>
      <c r="B48" s="6" t="s">
        <v>7</v>
      </c>
      <c r="C48" s="6" t="s">
        <v>44</v>
      </c>
      <c r="D48" s="4" t="s">
        <v>70</v>
      </c>
      <c r="E48" s="7"/>
      <c r="F48" s="7"/>
      <c r="G48" s="7"/>
      <c r="H48" s="7">
        <v>4</v>
      </c>
      <c r="I48" s="24">
        <v>4380</v>
      </c>
    </row>
    <row r="49" spans="1:9" ht="19.5" customHeight="1" x14ac:dyDescent="0.4">
      <c r="A49" s="5">
        <v>47</v>
      </c>
      <c r="B49" s="6" t="s">
        <v>6</v>
      </c>
      <c r="C49" s="6" t="s">
        <v>44</v>
      </c>
      <c r="D49" s="4" t="s">
        <v>70</v>
      </c>
      <c r="E49" s="7"/>
      <c r="F49" s="7"/>
      <c r="G49" s="7"/>
      <c r="H49" s="7">
        <v>4</v>
      </c>
      <c r="I49" s="24">
        <v>4380</v>
      </c>
    </row>
    <row r="50" spans="1:9" ht="19.5" customHeight="1" x14ac:dyDescent="0.4">
      <c r="A50" s="5">
        <v>48</v>
      </c>
      <c r="B50" s="6" t="s">
        <v>4</v>
      </c>
      <c r="C50" s="6" t="s">
        <v>44</v>
      </c>
      <c r="D50" s="4" t="s">
        <v>70</v>
      </c>
      <c r="E50" s="7"/>
      <c r="F50" s="7"/>
      <c r="G50" s="7"/>
      <c r="H50" s="7">
        <v>12</v>
      </c>
      <c r="I50" s="24">
        <v>4380</v>
      </c>
    </row>
    <row r="51" spans="1:9" ht="19.5" customHeight="1" x14ac:dyDescent="0.4">
      <c r="A51" s="5">
        <v>49</v>
      </c>
      <c r="B51" s="6" t="s">
        <v>19</v>
      </c>
      <c r="C51" s="5" t="s">
        <v>44</v>
      </c>
      <c r="D51" s="8" t="s">
        <v>73</v>
      </c>
      <c r="E51" s="9">
        <v>1</v>
      </c>
      <c r="F51" s="9"/>
      <c r="G51" s="9"/>
      <c r="H51" s="9"/>
      <c r="I51" s="26">
        <v>4380</v>
      </c>
    </row>
    <row r="52" spans="1:9" ht="19.5" customHeight="1" x14ac:dyDescent="0.4">
      <c r="A52" s="5">
        <v>50</v>
      </c>
      <c r="B52" s="6" t="s">
        <v>21</v>
      </c>
      <c r="C52" s="6" t="s">
        <v>44</v>
      </c>
      <c r="D52" s="4" t="s">
        <v>70</v>
      </c>
      <c r="E52" s="7"/>
      <c r="F52" s="7"/>
      <c r="G52" s="7"/>
      <c r="H52" s="7">
        <v>2</v>
      </c>
      <c r="I52" s="24">
        <v>4380</v>
      </c>
    </row>
    <row r="53" spans="1:9" ht="19.5" customHeight="1" x14ac:dyDescent="0.4">
      <c r="A53" s="5">
        <v>51</v>
      </c>
      <c r="B53" s="6" t="s">
        <v>10</v>
      </c>
      <c r="C53" s="6" t="s">
        <v>44</v>
      </c>
      <c r="D53" s="4" t="s">
        <v>70</v>
      </c>
      <c r="E53" s="7"/>
      <c r="F53" s="7"/>
      <c r="G53" s="7"/>
      <c r="H53" s="7">
        <v>2</v>
      </c>
      <c r="I53" s="24">
        <v>4380</v>
      </c>
    </row>
    <row r="54" spans="1:9" ht="19.5" customHeight="1" x14ac:dyDescent="0.4">
      <c r="A54" s="5">
        <v>52</v>
      </c>
      <c r="B54" s="6" t="s">
        <v>9</v>
      </c>
      <c r="C54" s="6" t="s">
        <v>50</v>
      </c>
      <c r="D54" s="4" t="s">
        <v>70</v>
      </c>
      <c r="E54" s="7"/>
      <c r="F54" s="7"/>
      <c r="G54" s="7"/>
      <c r="H54" s="7">
        <v>3</v>
      </c>
      <c r="I54" s="24">
        <v>4380</v>
      </c>
    </row>
    <row r="55" spans="1:9" ht="19.5" customHeight="1" x14ac:dyDescent="0.4">
      <c r="A55" s="5">
        <v>53</v>
      </c>
      <c r="B55" s="6" t="s">
        <v>26</v>
      </c>
      <c r="C55" s="6" t="s">
        <v>44</v>
      </c>
      <c r="D55" s="4" t="s">
        <v>73</v>
      </c>
      <c r="E55" s="7"/>
      <c r="F55" s="7"/>
      <c r="G55" s="7"/>
      <c r="H55" s="7">
        <v>11</v>
      </c>
      <c r="I55" s="24">
        <v>4380</v>
      </c>
    </row>
    <row r="56" spans="1:9" ht="19.5" customHeight="1" x14ac:dyDescent="0.4">
      <c r="A56" s="5">
        <v>54</v>
      </c>
      <c r="B56" s="6" t="s">
        <v>78</v>
      </c>
      <c r="C56" s="6" t="s">
        <v>44</v>
      </c>
      <c r="D56" s="4" t="s">
        <v>70</v>
      </c>
      <c r="E56" s="7"/>
      <c r="F56" s="7"/>
      <c r="G56" s="7"/>
      <c r="H56" s="7">
        <v>2</v>
      </c>
      <c r="I56" s="24">
        <v>4380</v>
      </c>
    </row>
    <row r="57" spans="1:9" ht="19.5" customHeight="1" x14ac:dyDescent="0.4">
      <c r="A57" s="5">
        <v>55</v>
      </c>
      <c r="B57" s="6" t="s">
        <v>54</v>
      </c>
      <c r="C57" s="5" t="s">
        <v>65</v>
      </c>
      <c r="D57" s="8" t="s">
        <v>70</v>
      </c>
      <c r="E57" s="9">
        <v>295</v>
      </c>
      <c r="F57" s="9">
        <v>0</v>
      </c>
      <c r="G57" s="9">
        <v>23</v>
      </c>
      <c r="H57" s="9">
        <v>0</v>
      </c>
      <c r="I57" s="23">
        <v>2920</v>
      </c>
    </row>
    <row r="58" spans="1:9" ht="19.5" customHeight="1" x14ac:dyDescent="0.4">
      <c r="A58" s="5">
        <v>56</v>
      </c>
      <c r="B58" s="6" t="s">
        <v>55</v>
      </c>
      <c r="C58" s="5" t="s">
        <v>65</v>
      </c>
      <c r="D58" s="8" t="s">
        <v>70</v>
      </c>
      <c r="E58" s="9">
        <v>359</v>
      </c>
      <c r="F58" s="9">
        <v>0</v>
      </c>
      <c r="G58" s="9">
        <v>10</v>
      </c>
      <c r="H58" s="9">
        <v>31</v>
      </c>
      <c r="I58" s="23">
        <f>8*365</f>
        <v>2920</v>
      </c>
    </row>
    <row r="59" spans="1:9" ht="19.5" customHeight="1" x14ac:dyDescent="0.4">
      <c r="A59" s="5">
        <v>57</v>
      </c>
      <c r="B59" s="6" t="s">
        <v>90</v>
      </c>
      <c r="C59" s="5" t="s">
        <v>65</v>
      </c>
      <c r="D59" s="8" t="s">
        <v>70</v>
      </c>
      <c r="E59" s="9">
        <v>97</v>
      </c>
      <c r="F59" s="9">
        <v>0</v>
      </c>
      <c r="G59" s="9">
        <v>0</v>
      </c>
      <c r="H59" s="9">
        <v>4</v>
      </c>
      <c r="I59" s="23">
        <f>2*365/7</f>
        <v>104.28571428571429</v>
      </c>
    </row>
    <row r="60" spans="1:9" ht="19.5" customHeight="1" x14ac:dyDescent="0.4">
      <c r="A60" s="5">
        <v>58</v>
      </c>
      <c r="B60" s="6" t="s">
        <v>91</v>
      </c>
      <c r="C60" s="5" t="s">
        <v>65</v>
      </c>
      <c r="D60" s="8" t="s">
        <v>70</v>
      </c>
      <c r="E60" s="9">
        <v>6</v>
      </c>
      <c r="F60" s="9">
        <v>0</v>
      </c>
      <c r="G60" s="9">
        <v>0</v>
      </c>
      <c r="H60" s="9">
        <v>1</v>
      </c>
      <c r="I60" s="23">
        <f>1*6</f>
        <v>6</v>
      </c>
    </row>
    <row r="61" spans="1:9" ht="19.5" customHeight="1" x14ac:dyDescent="0.4">
      <c r="A61" s="5">
        <v>59</v>
      </c>
      <c r="B61" s="6" t="s">
        <v>92</v>
      </c>
      <c r="C61" s="5" t="s">
        <v>65</v>
      </c>
      <c r="D61" s="8" t="s">
        <v>70</v>
      </c>
      <c r="E61" s="9">
        <v>11</v>
      </c>
      <c r="F61" s="9">
        <v>0</v>
      </c>
      <c r="G61" s="9">
        <v>0</v>
      </c>
      <c r="H61" s="9">
        <v>1</v>
      </c>
      <c r="I61" s="23">
        <f>1*365/7</f>
        <v>52.142857142857146</v>
      </c>
    </row>
    <row r="62" spans="1:9" ht="19.5" customHeight="1" x14ac:dyDescent="0.4">
      <c r="A62" s="5">
        <v>60</v>
      </c>
      <c r="B62" s="6" t="s">
        <v>56</v>
      </c>
      <c r="C62" s="5" t="s">
        <v>65</v>
      </c>
      <c r="D62" s="8" t="s">
        <v>70</v>
      </c>
      <c r="E62" s="9">
        <v>118</v>
      </c>
      <c r="F62" s="9">
        <v>0</v>
      </c>
      <c r="G62" s="9">
        <v>0</v>
      </c>
      <c r="H62" s="9">
        <v>0</v>
      </c>
      <c r="I62" s="23">
        <f>8*365/7</f>
        <v>417.14285714285717</v>
      </c>
    </row>
    <row r="63" spans="1:9" ht="19.5" customHeight="1" x14ac:dyDescent="0.4">
      <c r="A63" s="5">
        <v>61</v>
      </c>
      <c r="B63" s="6" t="s">
        <v>57</v>
      </c>
      <c r="C63" s="5" t="s">
        <v>65</v>
      </c>
      <c r="D63" s="8" t="s">
        <v>70</v>
      </c>
      <c r="E63" s="9">
        <v>51</v>
      </c>
      <c r="F63" s="9">
        <v>0</v>
      </c>
      <c r="G63" s="9">
        <v>1</v>
      </c>
      <c r="H63" s="9">
        <v>0</v>
      </c>
      <c r="I63" s="23">
        <f>8*365/7</f>
        <v>417.14285714285717</v>
      </c>
    </row>
    <row r="64" spans="1:9" ht="19.5" customHeight="1" x14ac:dyDescent="0.4">
      <c r="A64" s="5">
        <v>62</v>
      </c>
      <c r="B64" s="6" t="s">
        <v>58</v>
      </c>
      <c r="C64" s="5" t="s">
        <v>65</v>
      </c>
      <c r="D64" s="8" t="s">
        <v>70</v>
      </c>
      <c r="E64" s="9">
        <v>20</v>
      </c>
      <c r="F64" s="9">
        <v>0</v>
      </c>
      <c r="G64" s="9">
        <v>0</v>
      </c>
      <c r="H64" s="9">
        <v>0</v>
      </c>
      <c r="I64" s="23">
        <f>8*2*12</f>
        <v>192</v>
      </c>
    </row>
    <row r="65" spans="1:9" ht="19.5" customHeight="1" x14ac:dyDescent="0.4">
      <c r="A65" s="5">
        <v>63</v>
      </c>
      <c r="B65" s="6" t="s">
        <v>59</v>
      </c>
      <c r="C65" s="5" t="s">
        <v>65</v>
      </c>
      <c r="D65" s="8" t="s">
        <v>70</v>
      </c>
      <c r="E65" s="9">
        <v>17</v>
      </c>
      <c r="F65" s="9">
        <v>0</v>
      </c>
      <c r="G65" s="9">
        <v>0</v>
      </c>
      <c r="H65" s="9">
        <v>0</v>
      </c>
      <c r="I65" s="23">
        <f t="shared" ref="I65:I71" si="0">8*365/7</f>
        <v>417.14285714285717</v>
      </c>
    </row>
    <row r="66" spans="1:9" ht="19.5" customHeight="1" x14ac:dyDescent="0.4">
      <c r="A66" s="5">
        <v>64</v>
      </c>
      <c r="B66" s="6" t="s">
        <v>60</v>
      </c>
      <c r="C66" s="5" t="s">
        <v>65</v>
      </c>
      <c r="D66" s="8" t="s">
        <v>70</v>
      </c>
      <c r="E66" s="9">
        <v>53</v>
      </c>
      <c r="F66" s="9">
        <v>0</v>
      </c>
      <c r="G66" s="9">
        <v>3</v>
      </c>
      <c r="H66" s="9">
        <v>0</v>
      </c>
      <c r="I66" s="23">
        <f t="shared" si="0"/>
        <v>417.14285714285717</v>
      </c>
    </row>
    <row r="67" spans="1:9" ht="19.5" customHeight="1" x14ac:dyDescent="0.4">
      <c r="A67" s="5">
        <v>65</v>
      </c>
      <c r="B67" s="6" t="s">
        <v>61</v>
      </c>
      <c r="C67" s="5" t="s">
        <v>65</v>
      </c>
      <c r="D67" s="8" t="s">
        <v>70</v>
      </c>
      <c r="E67" s="9">
        <v>46</v>
      </c>
      <c r="F67" s="9">
        <v>0</v>
      </c>
      <c r="G67" s="9">
        <v>0</v>
      </c>
      <c r="H67" s="9">
        <v>0</v>
      </c>
      <c r="I67" s="23">
        <f t="shared" si="0"/>
        <v>417.14285714285717</v>
      </c>
    </row>
    <row r="68" spans="1:9" ht="19.5" customHeight="1" x14ac:dyDescent="0.4">
      <c r="A68" s="5">
        <v>66</v>
      </c>
      <c r="B68" s="6" t="s">
        <v>62</v>
      </c>
      <c r="C68" s="5" t="s">
        <v>65</v>
      </c>
      <c r="D68" s="8" t="s">
        <v>70</v>
      </c>
      <c r="E68" s="9">
        <v>64</v>
      </c>
      <c r="F68" s="9">
        <v>0</v>
      </c>
      <c r="G68" s="9">
        <v>2</v>
      </c>
      <c r="H68" s="9">
        <v>0</v>
      </c>
      <c r="I68" s="23">
        <f t="shared" si="0"/>
        <v>417.14285714285717</v>
      </c>
    </row>
    <row r="69" spans="1:9" ht="19.5" customHeight="1" x14ac:dyDescent="0.4">
      <c r="A69" s="5">
        <v>67</v>
      </c>
      <c r="B69" s="6" t="s">
        <v>63</v>
      </c>
      <c r="C69" s="5" t="s">
        <v>65</v>
      </c>
      <c r="D69" s="8" t="s">
        <v>70</v>
      </c>
      <c r="E69" s="9">
        <v>86</v>
      </c>
      <c r="F69" s="9">
        <v>0</v>
      </c>
      <c r="G69" s="9">
        <v>1</v>
      </c>
      <c r="H69" s="9">
        <v>0</v>
      </c>
      <c r="I69" s="23">
        <f t="shared" si="0"/>
        <v>417.14285714285717</v>
      </c>
    </row>
    <row r="70" spans="1:9" ht="19.5" customHeight="1" x14ac:dyDescent="0.4">
      <c r="A70" s="5">
        <v>68</v>
      </c>
      <c r="B70" s="6" t="s">
        <v>64</v>
      </c>
      <c r="C70" s="5" t="s">
        <v>65</v>
      </c>
      <c r="D70" s="8" t="s">
        <v>70</v>
      </c>
      <c r="E70" s="9">
        <v>114</v>
      </c>
      <c r="F70" s="9">
        <v>0</v>
      </c>
      <c r="G70" s="9">
        <v>0</v>
      </c>
      <c r="H70" s="9">
        <v>0</v>
      </c>
      <c r="I70" s="23">
        <f t="shared" si="0"/>
        <v>417.14285714285717</v>
      </c>
    </row>
    <row r="71" spans="1:9" ht="19.5" customHeight="1" x14ac:dyDescent="0.4">
      <c r="A71" s="5">
        <v>69</v>
      </c>
      <c r="B71" s="6" t="s">
        <v>79</v>
      </c>
      <c r="C71" s="5" t="s">
        <v>65</v>
      </c>
      <c r="D71" s="8" t="s">
        <v>70</v>
      </c>
      <c r="E71" s="9">
        <v>45</v>
      </c>
      <c r="F71" s="9">
        <v>0</v>
      </c>
      <c r="G71" s="9">
        <v>0</v>
      </c>
      <c r="H71" s="9">
        <v>0</v>
      </c>
      <c r="I71" s="23">
        <f t="shared" si="0"/>
        <v>417.14285714285717</v>
      </c>
    </row>
    <row r="72" spans="1:9" ht="19.5" customHeight="1" x14ac:dyDescent="0.4">
      <c r="A72" s="5">
        <v>70</v>
      </c>
      <c r="B72" s="6" t="s">
        <v>93</v>
      </c>
      <c r="C72" s="5" t="s">
        <v>66</v>
      </c>
      <c r="D72" s="8" t="s">
        <v>70</v>
      </c>
      <c r="E72" s="9"/>
      <c r="F72" s="9"/>
      <c r="G72" s="9">
        <v>1</v>
      </c>
      <c r="H72" s="9"/>
      <c r="I72" s="26">
        <v>24</v>
      </c>
    </row>
    <row r="73" spans="1:9" ht="19.5" customHeight="1" x14ac:dyDescent="0.4">
      <c r="A73" s="5">
        <v>71</v>
      </c>
      <c r="B73" s="6" t="s">
        <v>94</v>
      </c>
      <c r="C73" s="5" t="s">
        <v>66</v>
      </c>
      <c r="D73" s="8" t="s">
        <v>70</v>
      </c>
      <c r="E73" s="9"/>
      <c r="F73" s="9"/>
      <c r="G73" s="9">
        <v>2</v>
      </c>
      <c r="H73" s="9"/>
      <c r="I73" s="26">
        <v>24</v>
      </c>
    </row>
    <row r="74" spans="1:9" ht="19.5" customHeight="1" x14ac:dyDescent="0.4">
      <c r="A74" s="5">
        <v>72</v>
      </c>
      <c r="B74" s="6" t="s">
        <v>95</v>
      </c>
      <c r="C74" s="5" t="s">
        <v>66</v>
      </c>
      <c r="D74" s="8" t="s">
        <v>70</v>
      </c>
      <c r="E74" s="9"/>
      <c r="F74" s="9"/>
      <c r="G74" s="9">
        <v>2</v>
      </c>
      <c r="H74" s="9"/>
      <c r="I74" s="26">
        <v>24</v>
      </c>
    </row>
    <row r="75" spans="1:9" ht="19.5" customHeight="1" x14ac:dyDescent="0.4">
      <c r="A75" s="5">
        <v>73</v>
      </c>
      <c r="B75" s="6" t="s">
        <v>96</v>
      </c>
      <c r="C75" s="5" t="s">
        <v>66</v>
      </c>
      <c r="D75" s="8" t="s">
        <v>70</v>
      </c>
      <c r="E75" s="9"/>
      <c r="F75" s="9"/>
      <c r="G75" s="9">
        <v>2</v>
      </c>
      <c r="H75" s="9"/>
      <c r="I75" s="26">
        <v>24</v>
      </c>
    </row>
    <row r="76" spans="1:9" ht="19.5" customHeight="1" x14ac:dyDescent="0.4">
      <c r="A76" s="5">
        <v>74</v>
      </c>
      <c r="B76" s="6" t="s">
        <v>97</v>
      </c>
      <c r="C76" s="5" t="s">
        <v>66</v>
      </c>
      <c r="D76" s="8" t="s">
        <v>73</v>
      </c>
      <c r="E76" s="9"/>
      <c r="F76" s="9"/>
      <c r="G76" s="9">
        <v>1</v>
      </c>
      <c r="H76" s="9"/>
      <c r="I76" s="26">
        <v>24</v>
      </c>
    </row>
    <row r="77" spans="1:9" ht="19.5" customHeight="1" x14ac:dyDescent="0.4">
      <c r="A77" s="5">
        <v>75</v>
      </c>
      <c r="B77" s="6" t="s">
        <v>98</v>
      </c>
      <c r="C77" s="5" t="s">
        <v>66</v>
      </c>
      <c r="D77" s="8" t="s">
        <v>70</v>
      </c>
      <c r="E77" s="9"/>
      <c r="F77" s="9"/>
      <c r="G77" s="9">
        <v>2</v>
      </c>
      <c r="H77" s="9"/>
      <c r="I77" s="26">
        <v>24</v>
      </c>
    </row>
    <row r="78" spans="1:9" ht="19.5" customHeight="1" thickBot="1" x14ac:dyDescent="0.45">
      <c r="A78" s="11">
        <v>76</v>
      </c>
      <c r="B78" s="12" t="s">
        <v>99</v>
      </c>
      <c r="C78" s="11" t="s">
        <v>66</v>
      </c>
      <c r="D78" s="13" t="s">
        <v>70</v>
      </c>
      <c r="E78" s="14">
        <v>2</v>
      </c>
      <c r="F78" s="14"/>
      <c r="G78" s="14">
        <v>1</v>
      </c>
      <c r="H78" s="14"/>
      <c r="I78" s="27">
        <v>24</v>
      </c>
    </row>
    <row r="79" spans="1:9" ht="23.25" customHeight="1" thickTop="1" x14ac:dyDescent="0.4">
      <c r="A79" s="15"/>
      <c r="B79" s="16"/>
      <c r="C79" s="15"/>
      <c r="D79" s="17" t="s">
        <v>100</v>
      </c>
      <c r="E79" s="21">
        <f>SUM(E3:E78)</f>
        <v>10815</v>
      </c>
      <c r="F79" s="21">
        <f>SUM(F3:F78)</f>
        <v>123</v>
      </c>
      <c r="G79" s="21">
        <f>SUM(G3:G78)</f>
        <v>1817</v>
      </c>
      <c r="H79" s="21">
        <f>SUM(H3:H78)</f>
        <v>573</v>
      </c>
      <c r="I79" s="21">
        <f>SUM(I3:I78)</f>
        <v>145426.71428571441</v>
      </c>
    </row>
  </sheetData>
  <protectedRanges>
    <protectedRange sqref="C79:I1048576 C1:I2" name="範囲2"/>
    <protectedRange sqref="C17:I17 C3:D16" name="範囲2_18"/>
    <protectedRange sqref="D19:D20 D22:D23 C19:C23" name="範囲2_2"/>
    <protectedRange sqref="D21" name="範囲2_1_1"/>
    <protectedRange sqref="C18:I18" name="範囲2_4"/>
    <protectedRange sqref="C30:D32 C36 D26 C39:C42 C26:C28" name="範囲2_14"/>
    <protectedRange sqref="D27:D28" name="範囲2_5_1"/>
    <protectedRange sqref="D39:D42" name="範囲2_12_3"/>
    <protectedRange sqref="C45:C55" name="範囲2_34"/>
    <protectedRange sqref="C57:D57" name="範囲2_62"/>
    <protectedRange sqref="C58:D58 C62:D71" name="範囲2_2_2"/>
    <protectedRange sqref="C44" name="範囲2_6_1"/>
    <protectedRange sqref="C56" name="範囲2_10_1"/>
    <protectedRange sqref="E3:I16" name="範囲2_18_1"/>
    <protectedRange sqref="E24:I25" name="範囲2_8_1"/>
    <protectedRange sqref="E30:I32 E26:I26" name="範囲2_14_2"/>
    <protectedRange sqref="E29:I29" name="範囲2_3_1_2"/>
    <protectedRange sqref="E27:I28" name="範囲2_5_1_2"/>
    <protectedRange sqref="E33:I33 E36:I36" name="範囲2_13_1_2"/>
    <protectedRange sqref="E39:I42" name="範囲2_12_3_1_2"/>
    <protectedRange sqref="C37:I38" name="範囲2_1"/>
    <protectedRange sqref="C34:C35" name="範囲2_14_1"/>
    <protectedRange sqref="D34:I35" name="範囲2_13_1_1"/>
    <protectedRange sqref="I43:I44" name="範囲2_5_3"/>
    <protectedRange sqref="D43:H43" name="範囲2_7_2"/>
    <protectedRange sqref="D44:H44" name="範囲2_6_1_2"/>
    <protectedRange sqref="D45:I55" name="範囲2_34_1"/>
    <protectedRange sqref="D56:I56" name="範囲2_10_1_1"/>
    <protectedRange sqref="F58:I71 E57:I57" name="範囲2_62_2"/>
    <protectedRange sqref="E58:E71" name="範囲2_2_2_2"/>
    <protectedRange sqref="C59:D61" name="範囲2_2_2_3"/>
    <protectedRange sqref="C72:I78" name="範囲2_6"/>
  </protectedRanges>
  <autoFilter ref="A2:I79" xr:uid="{84B1D282-616B-40BD-9F97-0E6A9491FD4D}">
    <sortState xmlns:xlrd2="http://schemas.microsoft.com/office/spreadsheetml/2017/richdata2" ref="A33:I79">
      <sortCondition descending="1" ref="D2:D79"/>
    </sortState>
  </autoFilter>
  <phoneticPr fontId="18"/>
  <dataValidations count="1">
    <dataValidation type="list" allowBlank="1" showInputMessage="1" showErrorMessage="1" sqref="D3:D78" xr:uid="{309B732F-4B1A-4539-B142-60B6216C97D0}">
      <formula1>"実施完了,一部実施,未実施,照明なし"</formula1>
    </dataValidation>
  </dataValidations>
  <pageMargins left="0.7" right="0.7" top="0.75" bottom="0.75" header="0.3" footer="0.3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対象施設照明数一覧 </vt:lpstr>
      <vt:lpstr>'対象施設照明数一覧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財政課04</dc:creator>
  <cp:lastModifiedBy>直井 芳樹</cp:lastModifiedBy>
  <cp:lastPrinted>2025-04-09T06:05:34Z</cp:lastPrinted>
  <dcterms:created xsi:type="dcterms:W3CDTF">2021-05-11T10:53:44Z</dcterms:created>
  <dcterms:modified xsi:type="dcterms:W3CDTF">2025-04-17T01:35:33Z</dcterms:modified>
</cp:coreProperties>
</file>