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10.1.1.31\42上下水道課\機構改革フォルダ上下水道課\■庶務係\【0000】庶務係業務（業務ごとにフォルダを作る）\16事業の経営に関すること\経営比較分析表\R6年度に作成（R5年度決算）\下水道事業\"/>
    </mc:Choice>
  </mc:AlternateContent>
  <xr:revisionPtr revIDLastSave="0" documentId="13_ncr:1_{2ABE3E45-CCA4-4C51-896A-30F94F2E1CA6}" xr6:coauthVersionLast="47" xr6:coauthVersionMax="47" xr10:uidLastSave="{00000000-0000-0000-0000-000000000000}"/>
  <workbookProtection workbookAlgorithmName="SHA-512" workbookHashValue="52jeZKx2VLFVxfUXxVe7UTHPWKGL6x0afjlao+XF/U24Ogz4I7ummmC7rxXbgf+H99/KylX8R116VTtwygXliA==" workbookSaltValue="AimbSQo87Chp4ZRXSy3UAQ==" workbookSpinCount="100000" lockStructure="1"/>
  <bookViews>
    <workbookView xWindow="-110" yWindow="-110" windowWidth="19420" windowHeight="103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AD10" i="4" s="1"/>
  <c r="Q6" i="5"/>
  <c r="W10" i="4" s="1"/>
  <c r="P6" i="5"/>
  <c r="P10" i="4" s="1"/>
  <c r="O6" i="5"/>
  <c r="N6" i="5"/>
  <c r="M6" i="5"/>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H85" i="4"/>
  <c r="F85" i="4"/>
  <c r="E85" i="4"/>
  <c r="AL10" i="4"/>
  <c r="I10" i="4"/>
  <c r="B10" i="4"/>
  <c r="BB8" i="4"/>
  <c r="AD8" i="4"/>
  <c r="W8" i="4"/>
  <c r="P8" i="4"/>
  <c r="I8" i="4"/>
  <c r="B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<sst xmlns="http://schemas.openxmlformats.org/spreadsheetml/2006/main" count="253" uniqueCount="115">
  <si>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</si>
  <si>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</si>
  <si>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</si>
  <si>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</si>
  <si>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</si>
  <si>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</si>
  <si>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</si>
  <si>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</si>
  <si>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</si>
  <si>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</si>
  <si>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</si>
  <si>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</si>
  <si>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</si>
  <si>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</si>
  <si>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</si>
  <si>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</si>
  <si>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</si>
  <si>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</si>
  <si>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</si>
  <si>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</si>
  <si>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</si>
  <si>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</si>
  <si>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</si>
  <si>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</si>
  <si>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</si>
  <si>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</si>
  <si>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</si>
  <si>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</si>
  <si>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</si>
  <si>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</si>
  <si>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</si>
  <si>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</si>
  <si>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</si>
  <si>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</si>
  <si>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</si>
  <si>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</si>
  <si>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</si>
  <si>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</si>
  <si>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</si>
  <si>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</si>
  <si>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</si>
  <si>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</si>
  <si>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</si>
  <si>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</si>
  <si>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</si>
  <si>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</si>
  <si>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</si>
  <si>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</si>
  <si>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</si>
  <si>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</si>
  <si>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</si>
  <si>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</si>
  <si>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</si>
  <si>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</si>
  <si>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</si>
  <si>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</si>
  <si>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</si>
  <si>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</si>
  <si>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</si>
  <si>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</si>
  <si>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</si>
  <si>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</si>
  <si>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</si>
  <si>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</si>
  <si>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</si>
  <si>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</si>
  <si>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</si>
  <si>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</si>
  <si>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</si>
  <si>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</si>
  <si>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</si>
  <si>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</si>
  <si>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</si>
  <si>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</si>
  <si>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</si>
  <si>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</si>
  <si>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</si>
  <si>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</si>
  <si>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</si>
  <si>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</si>
  <si>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</si>
  <si>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</si>
  <si>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</si>
  <si>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</si>
  <si>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</si>
  <si>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</si>
  <si>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</si>
  <si>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</si>
  <si>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</si>
  <si>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</si>
  <si>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</si>
  <si>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</si>
  <si>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</si>
  <si>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</si>
  <si>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</si>
  <si>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</si>
  <si>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つくばみらい市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</si>
  <si>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</si>
  <si>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</si>
  <si>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</si>
  <si>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</si>
  <si>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</si>
  <si>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</si>
  <si>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</si>
  <si>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</si>
  <si>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</si>
  <si>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</si>
  <si>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</si>
  <si>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</si>
  <si>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</si>
  <si>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</si>
  <si>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</si>
  <si>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①経常収支比率について、適正な水準とされる100％を上回っている。②累積欠損金利率は0％を維持、③流動比率についても100％を上回り、類似団体と比較しても高い水準である。
また、⑥汚水処理原価について、類似単体平均値を下回っており、効率的な汚水処理が実施されていると言える。
同様に、⑧水洗化率は高い水準を維持している。これは、平成24年度に新市街地整備が完了し、新築住宅が増加したことが要因となる。引き続き既存集落等の未接続世帯に対し接続を推進していく。
一方、課題点として、⑤経費回収率が挙げられる。類似団体平均と同水準であるが、自立経営の指標とされる100％を下回っており、使用料水準の検討を行うと同時に経費削減に務める必要がある。
また、④企業債残高対事業規模比率は類似単体平均値と比較して大きく上回っている。これは、公共下水道整備の財源として多額の企業債を発行したためである。
最後に、⑦施設利用率は類似団体平均値をやや下回っているが、今後、旧処理場の増改築事業により工事完了まで処理能力が低下（14,200㎥/日→9,000㎥/日）し、施設利用率が大幅に上昇する見通しである。増改築事業を予定通り完了させることで、人口増加及び工業団地整備による汚水量の増加に対応していく。</t>
    <rPh sb="1" eb="7">
      <t>ケイジョウシュウシヒリツ</t>
    </rPh>
    <rPh sb="12" eb="14">
      <t>テキセイ</t>
    </rPh>
    <rPh sb="15" eb="17">
      <t>スイジュン</t>
    </rPh>
    <rPh sb="26" eb="28">
      <t>ウワマワ</t>
    </rPh>
    <rPh sb="34" eb="41">
      <t>ルイセキケッソンキンリリツ</t>
    </rPh>
    <rPh sb="45" eb="47">
      <t>イジ</t>
    </rPh>
    <rPh sb="49" eb="53">
      <t>リュウドウヒリツ</t>
    </rPh>
    <rPh sb="63" eb="65">
      <t>ウワマワ</t>
    </rPh>
    <rPh sb="67" eb="71">
      <t>ルイジダンタイ</t>
    </rPh>
    <rPh sb="72" eb="74">
      <t>ヒカク</t>
    </rPh>
    <rPh sb="77" eb="78">
      <t>タカ</t>
    </rPh>
    <rPh sb="79" eb="81">
      <t>スイジュン</t>
    </rPh>
    <rPh sb="90" eb="96">
      <t>オスイショリゲンカ</t>
    </rPh>
    <rPh sb="101" eb="108">
      <t>ルイジタンタイヘイキンチ</t>
    </rPh>
    <rPh sb="109" eb="111">
      <t>シタマワ</t>
    </rPh>
    <rPh sb="116" eb="119">
      <t>コウリツテキ</t>
    </rPh>
    <rPh sb="120" eb="124">
      <t>オスイショリ</t>
    </rPh>
    <rPh sb="125" eb="127">
      <t>ジッシ</t>
    </rPh>
    <rPh sb="133" eb="134">
      <t>イ</t>
    </rPh>
    <rPh sb="138" eb="140">
      <t>ドウヨウ</t>
    </rPh>
    <rPh sb="143" eb="147">
      <t>スイセンカリツ</t>
    </rPh>
    <rPh sb="148" eb="149">
      <t>タカ</t>
    </rPh>
    <rPh sb="150" eb="152">
      <t>スイジュン</t>
    </rPh>
    <rPh sb="153" eb="155">
      <t>イジ</t>
    </rPh>
    <rPh sb="164" eb="166">
      <t>ヘイセイ</t>
    </rPh>
    <rPh sb="168" eb="170">
      <t>ネンド</t>
    </rPh>
    <rPh sb="171" eb="177">
      <t>シンシガイチセイビ</t>
    </rPh>
    <rPh sb="178" eb="180">
      <t>カンリョウ</t>
    </rPh>
    <rPh sb="182" eb="186">
      <t>シンチクジュウタク</t>
    </rPh>
    <rPh sb="187" eb="189">
      <t>ゾウカ</t>
    </rPh>
    <rPh sb="194" eb="196">
      <t>ヨウイン</t>
    </rPh>
    <rPh sb="200" eb="201">
      <t>ヒ</t>
    </rPh>
    <rPh sb="202" eb="203">
      <t>ツヅ</t>
    </rPh>
    <rPh sb="229" eb="231">
      <t>イッポウ</t>
    </rPh>
    <rPh sb="232" eb="235">
      <t>カダイテン</t>
    </rPh>
    <rPh sb="246" eb="247">
      <t>ア</t>
    </rPh>
    <rPh sb="252" eb="258">
      <t>ルイジダンタイヘイキン</t>
    </rPh>
    <rPh sb="259" eb="262">
      <t>ドウスイジュン</t>
    </rPh>
    <rPh sb="302" eb="304">
      <t>ドウジ</t>
    </rPh>
    <rPh sb="394" eb="396">
      <t>サイゴ</t>
    </rPh>
    <rPh sb="423" eb="425">
      <t>コンゴ</t>
    </rPh>
    <rPh sb="461" eb="462">
      <t>ヒ</t>
    </rPh>
    <rPh sb="470" eb="471">
      <t>ヒ</t>
    </rPh>
    <phoneticPr fontId="4"/>
  </si>
  <si>
    <t xml:space="preserve">①有形固定資産減価償却率は類似団体よりも大幅に下回っている。これは地方公営企業法適用して年数が経っていないためと考えられる。経年により減価償却累計額は増加していくため、今後は比率が上昇すると見込まれる。
②③管渠老朽化率及び管渠改善率は類似団体平均値と比較して低い水準である。今後の老朽化した管渠施設及び既存処理施設の更新は、ストックマネジメント計画に基づき実施していく。
</t>
    <phoneticPr fontId="4"/>
  </si>
  <si>
    <t xml:space="preserve">経常収支比率100％以上を維持している一方、動力費や人件費等の増加が影響し経費回収率が低下傾向にある。また、企業債残高対事業規模比率についても類似団体平均値と比較して高い水準にあることから、今後、使用料の適切な水準についての検討を行っていく必要がある。
　また、今後の施設や機器等の老朽化に適切に対応すべく、ストックマネジメント計画を策定しており、計画に基づき更新工事を実施することで不要な支出を削減していく。
</t>
    <rPh sb="0" eb="6">
      <t>ケイジョウシュウシヒリツ</t>
    </rPh>
    <rPh sb="10" eb="12">
      <t>イジョウ</t>
    </rPh>
    <rPh sb="13" eb="15">
      <t>イジ</t>
    </rPh>
    <rPh sb="19" eb="21">
      <t>イッポウ</t>
    </rPh>
    <rPh sb="37" eb="42">
      <t>ケイヒカイシュウリツ</t>
    </rPh>
    <rPh sb="43" eb="47">
      <t>テイカケイコウ</t>
    </rPh>
    <rPh sb="95" eb="97">
      <t>コンゴ</t>
    </rPh>
    <rPh sb="102" eb="104">
      <t>テキセツ</t>
    </rPh>
    <rPh sb="105" eb="107">
      <t>スイジュン</t>
    </rPh>
    <rPh sb="131" eb="133">
      <t>コンゴ</t>
    </rPh>
    <rPh sb="134" eb="136">
      <t>シセツ</t>
    </rPh>
    <rPh sb="137" eb="140">
      <t>キキトウ</t>
    </rPh>
    <rPh sb="141" eb="144">
      <t>ロウキュウカ</t>
    </rPh>
    <rPh sb="145" eb="147">
      <t>テキセツ</t>
    </rPh>
    <rPh sb="148" eb="150">
      <t>タイオウ</t>
    </rPh>
    <rPh sb="167" eb="169">
      <t>サクテイ</t>
    </rPh>
    <rPh sb="174" eb="176">
      <t>ケイカク</t>
    </rPh>
    <rPh sb="177" eb="178">
      <t>モト</t>
    </rPh>
    <rPh sb="180" eb="184">
      <t>コウシンコウジ</t>
    </rPh>
    <rPh sb="185" eb="187">
      <t>ジッシ</t>
    </rPh>
    <rPh sb="192" eb="194">
      <t>フヨウ</t>
    </rPh>
    <rPh sb="195" eb="197">
      <t>シシュツ</t>
    </rPh>
    <rPh sb="198" eb="200">
      <t>サクゲン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</si>
</sst>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46C-4FF7-B047-B7B68BA7B37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0.15</c:v>
                </c:pt>
                <c:pt idx="3">
                  <c:v>0.12</c:v>
                </c:pt>
                <c:pt idx="4">
                  <c:v>0.09</c:v>
                </c:pt>
              </c:numCache>
            </c:numRef>
          </c:val>
          <c:smooth val="0"/>
          <c:extLst>
            <c:ext xmlns:c16="http://schemas.microsoft.com/office/drawing/2014/chart" uri="{C3380CC4-5D6E-409C-BE32-E72D297353CC}">
              <c16:uniqueId val="{00000001-346C-4FF7-B047-B7B68BA7B37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51.36</c:v>
                </c:pt>
                <c:pt idx="2">
                  <c:v>47.86</c:v>
                </c:pt>
                <c:pt idx="3">
                  <c:v>53.63</c:v>
                </c:pt>
                <c:pt idx="4">
                  <c:v>54.73</c:v>
                </c:pt>
              </c:numCache>
            </c:numRef>
          </c:val>
          <c:extLst>
            <c:ext xmlns:c16="http://schemas.microsoft.com/office/drawing/2014/chart" uri="{C3380CC4-5D6E-409C-BE32-E72D297353CC}">
              <c16:uniqueId val="{00000000-A17C-4EE3-BEFC-F80B447DD30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56.72</c:v>
                </c:pt>
                <c:pt idx="2">
                  <c:v>56.43</c:v>
                </c:pt>
                <c:pt idx="3">
                  <c:v>55.82</c:v>
                </c:pt>
                <c:pt idx="4">
                  <c:v>56.51</c:v>
                </c:pt>
              </c:numCache>
            </c:numRef>
          </c:val>
          <c:smooth val="0"/>
          <c:extLst>
            <c:ext xmlns:c16="http://schemas.microsoft.com/office/drawing/2014/chart" uri="{C3380CC4-5D6E-409C-BE32-E72D297353CC}">
              <c16:uniqueId val="{00000001-A17C-4EE3-BEFC-F80B447DD30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96.6</c:v>
                </c:pt>
                <c:pt idx="2">
                  <c:v>98.34</c:v>
                </c:pt>
                <c:pt idx="3">
                  <c:v>98.64</c:v>
                </c:pt>
                <c:pt idx="4">
                  <c:v>98.43</c:v>
                </c:pt>
              </c:numCache>
            </c:numRef>
          </c:val>
          <c:extLst>
            <c:ext xmlns:c16="http://schemas.microsoft.com/office/drawing/2014/chart" uri="{C3380CC4-5D6E-409C-BE32-E72D297353CC}">
              <c16:uniqueId val="{00000000-39A6-4891-9CA3-42C007C200E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90.72</c:v>
                </c:pt>
                <c:pt idx="2">
                  <c:v>91.07</c:v>
                </c:pt>
                <c:pt idx="3">
                  <c:v>90.67</c:v>
                </c:pt>
                <c:pt idx="4">
                  <c:v>90.62</c:v>
                </c:pt>
              </c:numCache>
            </c:numRef>
          </c:val>
          <c:smooth val="0"/>
          <c:extLst>
            <c:ext xmlns:c16="http://schemas.microsoft.com/office/drawing/2014/chart" uri="{C3380CC4-5D6E-409C-BE32-E72D297353CC}">
              <c16:uniqueId val="{00000001-39A6-4891-9CA3-42C007C200E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127.98</c:v>
                </c:pt>
                <c:pt idx="2">
                  <c:v>126.7</c:v>
                </c:pt>
                <c:pt idx="3">
                  <c:v>128.38999999999999</c:v>
                </c:pt>
                <c:pt idx="4">
                  <c:v>116.23</c:v>
                </c:pt>
              </c:numCache>
            </c:numRef>
          </c:val>
          <c:extLst>
            <c:ext xmlns:c16="http://schemas.microsoft.com/office/drawing/2014/chart" uri="{C3380CC4-5D6E-409C-BE32-E72D297353CC}">
              <c16:uniqueId val="{00000000-013D-4AAF-A756-CDDE688D6D9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c:v>
                </c:pt>
                <c:pt idx="2">
                  <c:v>106.22</c:v>
                </c:pt>
                <c:pt idx="3">
                  <c:v>107.01</c:v>
                </c:pt>
                <c:pt idx="4">
                  <c:v>106.53</c:v>
                </c:pt>
              </c:numCache>
            </c:numRef>
          </c:val>
          <c:smooth val="0"/>
          <c:extLst>
            <c:ext xmlns:c16="http://schemas.microsoft.com/office/drawing/2014/chart" uri="{C3380CC4-5D6E-409C-BE32-E72D297353CC}">
              <c16:uniqueId val="{00000001-013D-4AAF-A756-CDDE688D6D9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3.33</c:v>
                </c:pt>
                <c:pt idx="2">
                  <c:v>6.69</c:v>
                </c:pt>
                <c:pt idx="3">
                  <c:v>9.84</c:v>
                </c:pt>
                <c:pt idx="4">
                  <c:v>12.53</c:v>
                </c:pt>
              </c:numCache>
            </c:numRef>
          </c:val>
          <c:extLst>
            <c:ext xmlns:c16="http://schemas.microsoft.com/office/drawing/2014/chart" uri="{C3380CC4-5D6E-409C-BE32-E72D297353CC}">
              <c16:uniqueId val="{00000000-15D4-4F80-94E9-4D4EA8E2335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20.78</c:v>
                </c:pt>
                <c:pt idx="2">
                  <c:v>23.54</c:v>
                </c:pt>
                <c:pt idx="3">
                  <c:v>25.86</c:v>
                </c:pt>
                <c:pt idx="4">
                  <c:v>26.9</c:v>
                </c:pt>
              </c:numCache>
            </c:numRef>
          </c:val>
          <c:smooth val="0"/>
          <c:extLst>
            <c:ext xmlns:c16="http://schemas.microsoft.com/office/drawing/2014/chart" uri="{C3380CC4-5D6E-409C-BE32-E72D297353CC}">
              <c16:uniqueId val="{00000001-15D4-4F80-94E9-4D4EA8E2335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7C6-4012-B967-B6F63F13A84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1.34</c:v>
                </c:pt>
                <c:pt idx="2">
                  <c:v>1.5</c:v>
                </c:pt>
                <c:pt idx="3">
                  <c:v>1.4</c:v>
                </c:pt>
                <c:pt idx="4">
                  <c:v>2.08</c:v>
                </c:pt>
              </c:numCache>
            </c:numRef>
          </c:val>
          <c:smooth val="0"/>
          <c:extLst>
            <c:ext xmlns:c16="http://schemas.microsoft.com/office/drawing/2014/chart" uri="{C3380CC4-5D6E-409C-BE32-E72D297353CC}">
              <c16:uniqueId val="{00000001-B7C6-4012-B967-B6F63F13A84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46E-4184-A01C-78524A08E74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18.36</c:v>
                </c:pt>
                <c:pt idx="2">
                  <c:v>18.010000000000002</c:v>
                </c:pt>
                <c:pt idx="3">
                  <c:v>23.86</c:v>
                </c:pt>
                <c:pt idx="4">
                  <c:v>18.41</c:v>
                </c:pt>
              </c:numCache>
            </c:numRef>
          </c:val>
          <c:smooth val="0"/>
          <c:extLst>
            <c:ext xmlns:c16="http://schemas.microsoft.com/office/drawing/2014/chart" uri="{C3380CC4-5D6E-409C-BE32-E72D297353CC}">
              <c16:uniqueId val="{00000001-746E-4184-A01C-78524A08E74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65.290000000000006</c:v>
                </c:pt>
                <c:pt idx="2">
                  <c:v>86.03</c:v>
                </c:pt>
                <c:pt idx="3">
                  <c:v>133.38999999999999</c:v>
                </c:pt>
                <c:pt idx="4">
                  <c:v>126.1</c:v>
                </c:pt>
              </c:numCache>
            </c:numRef>
          </c:val>
          <c:extLst>
            <c:ext xmlns:c16="http://schemas.microsoft.com/office/drawing/2014/chart" uri="{C3380CC4-5D6E-409C-BE32-E72D297353CC}">
              <c16:uniqueId val="{00000000-DE25-47E3-970F-2772C6F6A2E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55.6</c:v>
                </c:pt>
                <c:pt idx="2">
                  <c:v>59.4</c:v>
                </c:pt>
                <c:pt idx="3">
                  <c:v>68.27</c:v>
                </c:pt>
                <c:pt idx="4">
                  <c:v>74.790000000000006</c:v>
                </c:pt>
              </c:numCache>
            </c:numRef>
          </c:val>
          <c:smooth val="0"/>
          <c:extLst>
            <c:ext xmlns:c16="http://schemas.microsoft.com/office/drawing/2014/chart" uri="{C3380CC4-5D6E-409C-BE32-E72D297353CC}">
              <c16:uniqueId val="{00000001-DE25-47E3-970F-2772C6F6A2E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1128.4100000000001</c:v>
                </c:pt>
                <c:pt idx="2">
                  <c:v>1065.08</c:v>
                </c:pt>
                <c:pt idx="3">
                  <c:v>1017.22</c:v>
                </c:pt>
                <c:pt idx="4">
                  <c:v>1023.55</c:v>
                </c:pt>
              </c:numCache>
            </c:numRef>
          </c:val>
          <c:extLst>
            <c:ext xmlns:c16="http://schemas.microsoft.com/office/drawing/2014/chart" uri="{C3380CC4-5D6E-409C-BE32-E72D297353CC}">
              <c16:uniqueId val="{00000000-C31E-469F-9CAF-EC7180BE88D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789.08</c:v>
                </c:pt>
                <c:pt idx="2">
                  <c:v>747.84</c:v>
                </c:pt>
                <c:pt idx="3">
                  <c:v>804.98</c:v>
                </c:pt>
                <c:pt idx="4">
                  <c:v>767.56</c:v>
                </c:pt>
              </c:numCache>
            </c:numRef>
          </c:val>
          <c:smooth val="0"/>
          <c:extLst>
            <c:ext xmlns:c16="http://schemas.microsoft.com/office/drawing/2014/chart" uri="{C3380CC4-5D6E-409C-BE32-E72D297353CC}">
              <c16:uniqueId val="{00000001-C31E-469F-9CAF-EC7180BE88D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90.05</c:v>
                </c:pt>
                <c:pt idx="2">
                  <c:v>90.05</c:v>
                </c:pt>
                <c:pt idx="3">
                  <c:v>90.1</c:v>
                </c:pt>
                <c:pt idx="4">
                  <c:v>88.78</c:v>
                </c:pt>
              </c:numCache>
            </c:numRef>
          </c:val>
          <c:extLst>
            <c:ext xmlns:c16="http://schemas.microsoft.com/office/drawing/2014/chart" uri="{C3380CC4-5D6E-409C-BE32-E72D297353CC}">
              <c16:uniqueId val="{00000000-9166-4CA9-B1B5-296AAAFE738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88.25</c:v>
                </c:pt>
                <c:pt idx="2">
                  <c:v>90.17</c:v>
                </c:pt>
                <c:pt idx="3">
                  <c:v>88.71</c:v>
                </c:pt>
                <c:pt idx="4">
                  <c:v>90.23</c:v>
                </c:pt>
              </c:numCache>
            </c:numRef>
          </c:val>
          <c:smooth val="0"/>
          <c:extLst>
            <c:ext xmlns:c16="http://schemas.microsoft.com/office/drawing/2014/chart" uri="{C3380CC4-5D6E-409C-BE32-E72D297353CC}">
              <c16:uniqueId val="{00000001-9166-4CA9-B1B5-296AAAFE738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150</c:v>
                </c:pt>
                <c:pt idx="3">
                  <c:v>150</c:v>
                </c:pt>
                <c:pt idx="4">
                  <c:v>152.21</c:v>
                </c:pt>
              </c:numCache>
            </c:numRef>
          </c:val>
          <c:extLst>
            <c:ext xmlns:c16="http://schemas.microsoft.com/office/drawing/2014/chart" uri="{C3380CC4-5D6E-409C-BE32-E72D297353CC}">
              <c16:uniqueId val="{00000000-C982-4A77-9895-CC2333509A2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176.37</c:v>
                </c:pt>
                <c:pt idx="2">
                  <c:v>173.17</c:v>
                </c:pt>
                <c:pt idx="3">
                  <c:v>174.8</c:v>
                </c:pt>
                <c:pt idx="4">
                  <c:v>170.2</c:v>
                </c:pt>
              </c:numCache>
            </c:numRef>
          </c:val>
          <c:smooth val="0"/>
          <c:extLst>
            <c:ext xmlns:c16="http://schemas.microsoft.com/office/drawing/2014/chart" uri="{C3380CC4-5D6E-409C-BE32-E72D297353CC}">
              <c16:uniqueId val="{00000001-C982-4A77-9895-CC2333509A2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D61" zoomScaleNormal="100" workbookViewId="0">
      <selection activeCell="BI69" sqref="BI69"/>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茨城県　つくばみらい市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54">
        <f>データ!S6</f>
        <v>53446</v>
      </c>
      <c r="AM8" s="54"/>
      <c r="AN8" s="54"/>
      <c r="AO8" s="54"/>
      <c r="AP8" s="54"/>
      <c r="AQ8" s="54"/>
      <c r="AR8" s="54"/>
      <c r="AS8" s="54"/>
      <c r="AT8" s="53">
        <f>データ!T6</f>
        <v>79.16</v>
      </c>
      <c r="AU8" s="53"/>
      <c r="AV8" s="53"/>
      <c r="AW8" s="53"/>
      <c r="AX8" s="53"/>
      <c r="AY8" s="53"/>
      <c r="AZ8" s="53"/>
      <c r="BA8" s="53"/>
      <c r="BB8" s="53">
        <f>データ!U6</f>
        <v>675.16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81.760000000000005</v>
      </c>
      <c r="J10" s="53"/>
      <c r="K10" s="53"/>
      <c r="L10" s="53"/>
      <c r="M10" s="53"/>
      <c r="N10" s="53"/>
      <c r="O10" s="53"/>
      <c r="P10" s="53">
        <f>データ!P6</f>
        <v>55.7</v>
      </c>
      <c r="Q10" s="53"/>
      <c r="R10" s="53"/>
      <c r="S10" s="53"/>
      <c r="T10" s="53"/>
      <c r="U10" s="53"/>
      <c r="V10" s="53"/>
      <c r="W10" s="53">
        <f>データ!Q6</f>
        <v>93.43</v>
      </c>
      <c r="X10" s="53"/>
      <c r="Y10" s="53"/>
      <c r="Z10" s="53"/>
      <c r="AA10" s="53"/>
      <c r="AB10" s="53"/>
      <c r="AC10" s="53"/>
      <c r="AD10" s="54">
        <f>データ!R6</f>
        <v>2750</v>
      </c>
      <c r="AE10" s="54"/>
      <c r="AF10" s="54"/>
      <c r="AG10" s="54"/>
      <c r="AH10" s="54"/>
      <c r="AI10" s="54"/>
      <c r="AJ10" s="54"/>
      <c r="AK10" s="2"/>
      <c r="AL10" s="54">
        <f>データ!V6</f>
        <v>29768</v>
      </c>
      <c r="AM10" s="54"/>
      <c r="AN10" s="54"/>
      <c r="AO10" s="54"/>
      <c r="AP10" s="54"/>
      <c r="AQ10" s="54"/>
      <c r="AR10" s="54"/>
      <c r="AS10" s="54"/>
      <c r="AT10" s="53">
        <f>データ!W6</f>
        <v>7.45</v>
      </c>
      <c r="AU10" s="53"/>
      <c r="AV10" s="53"/>
      <c r="AW10" s="53"/>
      <c r="AX10" s="53"/>
      <c r="AY10" s="53"/>
      <c r="AZ10" s="53"/>
      <c r="BA10" s="53"/>
      <c r="BB10" s="53">
        <f>データ!X6</f>
        <v>3995.7</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xwIsmgbjirEWrHRQYx5i24zpwoPOW5DL/1sIpdGyX7p8aXn6UoybDIF64p0WRIqH7Pds7BszRfYv0JCYOs0hzg==" saltValue="8oyWCqZH2PxqQJC/DPLhO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82350</v>
      </c>
      <c r="D6" s="19">
        <f t="shared" si="3"/>
        <v>46</v>
      </c>
      <c r="E6" s="19">
        <f t="shared" si="3"/>
        <v>17</v>
      </c>
      <c r="F6" s="19">
        <f t="shared" si="3"/>
        <v>1</v>
      </c>
      <c r="G6" s="19">
        <f t="shared" si="3"/>
        <v>0</v>
      </c>
      <c r="H6" s="19" t="str">
        <f t="shared" si="3"/>
        <v>茨城県　つくばみらい市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81.760000000000005</v>
      </c>
      <c r="P6" s="20">
        <f t="shared" si="3"/>
        <v>55.7</v>
      </c>
      <c r="Q6" s="20">
        <f t="shared" si="3"/>
        <v>93.43</v>
      </c>
      <c r="R6" s="20">
        <f t="shared" si="3"/>
        <v>2750</v>
      </c>
      <c r="S6" s="20">
        <f t="shared" si="3"/>
        <v>53446</v>
      </c>
      <c r="T6" s="20">
        <f t="shared" si="3"/>
        <v>79.16</v>
      </c>
      <c r="U6" s="20">
        <f t="shared" si="3"/>
        <v>675.16</v>
      </c>
      <c r="V6" s="20">
        <f t="shared" si="3"/>
        <v>29768</v>
      </c>
      <c r="W6" s="20">
        <f t="shared" si="3"/>
        <v>7.45</v>
      </c>
      <c r="X6" s="20">
        <f t="shared" si="3"/>
        <v>3995.7</v>
      </c>
      <c r="Y6" s="21" t="str">
        <f>IF(Y7="",NA(),Y7)</f>
        <v>-</v>
      </c>
      <c r="Z6" s="21">
        <f t="shared" ref="Z6:AH6" si="4">IF(Z7="",NA(),Z7)</f>
        <v>127.98</v>
      </c>
      <c r="AA6" s="21">
        <f t="shared" si="4"/>
        <v>126.7</v>
      </c>
      <c r="AB6" s="21">
        <f t="shared" si="4"/>
        <v>128.38999999999999</v>
      </c>
      <c r="AC6" s="21">
        <f t="shared" si="4"/>
        <v>116.23</v>
      </c>
      <c r="AD6" s="21" t="str">
        <f t="shared" si="4"/>
        <v>-</v>
      </c>
      <c r="AE6" s="21">
        <f t="shared" si="4"/>
        <v>106.5</v>
      </c>
      <c r="AF6" s="21">
        <f t="shared" si="4"/>
        <v>106.22</v>
      </c>
      <c r="AG6" s="21">
        <f t="shared" si="4"/>
        <v>107.01</v>
      </c>
      <c r="AH6" s="21">
        <f t="shared" si="4"/>
        <v>106.53</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18.36</v>
      </c>
      <c r="AQ6" s="21">
        <f t="shared" si="5"/>
        <v>18.010000000000002</v>
      </c>
      <c r="AR6" s="21">
        <f t="shared" si="5"/>
        <v>23.86</v>
      </c>
      <c r="AS6" s="21">
        <f t="shared" si="5"/>
        <v>18.41</v>
      </c>
      <c r="AT6" s="20" t="str">
        <f>IF(AT7="","",IF(AT7="-","【-】","【"&amp;SUBSTITUTE(TEXT(AT7,"#,##0.00"),"-","△")&amp;"】"))</f>
        <v>【3.03】</v>
      </c>
      <c r="AU6" s="21" t="str">
        <f>IF(AU7="",NA(),AU7)</f>
        <v>-</v>
      </c>
      <c r="AV6" s="21">
        <f t="shared" ref="AV6:BD6" si="6">IF(AV7="",NA(),AV7)</f>
        <v>65.290000000000006</v>
      </c>
      <c r="AW6" s="21">
        <f t="shared" si="6"/>
        <v>86.03</v>
      </c>
      <c r="AX6" s="21">
        <f t="shared" si="6"/>
        <v>133.38999999999999</v>
      </c>
      <c r="AY6" s="21">
        <f t="shared" si="6"/>
        <v>126.1</v>
      </c>
      <c r="AZ6" s="21" t="str">
        <f t="shared" si="6"/>
        <v>-</v>
      </c>
      <c r="BA6" s="21">
        <f t="shared" si="6"/>
        <v>55.6</v>
      </c>
      <c r="BB6" s="21">
        <f t="shared" si="6"/>
        <v>59.4</v>
      </c>
      <c r="BC6" s="21">
        <f t="shared" si="6"/>
        <v>68.27</v>
      </c>
      <c r="BD6" s="21">
        <f t="shared" si="6"/>
        <v>74.790000000000006</v>
      </c>
      <c r="BE6" s="20" t="str">
        <f>IF(BE7="","",IF(BE7="-","【-】","【"&amp;SUBSTITUTE(TEXT(BE7,"#,##0.00"),"-","△")&amp;"】"))</f>
        <v>【78.43】</v>
      </c>
      <c r="BF6" s="21" t="str">
        <f>IF(BF7="",NA(),BF7)</f>
        <v>-</v>
      </c>
      <c r="BG6" s="21">
        <f t="shared" ref="BG6:BO6" si="7">IF(BG7="",NA(),BG7)</f>
        <v>1128.4100000000001</v>
      </c>
      <c r="BH6" s="21">
        <f t="shared" si="7"/>
        <v>1065.08</v>
      </c>
      <c r="BI6" s="21">
        <f t="shared" si="7"/>
        <v>1017.22</v>
      </c>
      <c r="BJ6" s="21">
        <f t="shared" si="7"/>
        <v>1023.55</v>
      </c>
      <c r="BK6" s="21" t="str">
        <f t="shared" si="7"/>
        <v>-</v>
      </c>
      <c r="BL6" s="21">
        <f t="shared" si="7"/>
        <v>789.08</v>
      </c>
      <c r="BM6" s="21">
        <f t="shared" si="7"/>
        <v>747.84</v>
      </c>
      <c r="BN6" s="21">
        <f t="shared" si="7"/>
        <v>804.98</v>
      </c>
      <c r="BO6" s="21">
        <f t="shared" si="7"/>
        <v>767.56</v>
      </c>
      <c r="BP6" s="20" t="str">
        <f>IF(BP7="","",IF(BP7="-","【-】","【"&amp;SUBSTITUTE(TEXT(BP7,"#,##0.00"),"-","△")&amp;"】"))</f>
        <v>【630.82】</v>
      </c>
      <c r="BQ6" s="21" t="str">
        <f>IF(BQ7="",NA(),BQ7)</f>
        <v>-</v>
      </c>
      <c r="BR6" s="21">
        <f t="shared" ref="BR6:BZ6" si="8">IF(BR7="",NA(),BR7)</f>
        <v>90.05</v>
      </c>
      <c r="BS6" s="21">
        <f t="shared" si="8"/>
        <v>90.05</v>
      </c>
      <c r="BT6" s="21">
        <f t="shared" si="8"/>
        <v>90.1</v>
      </c>
      <c r="BU6" s="21">
        <f t="shared" si="8"/>
        <v>88.78</v>
      </c>
      <c r="BV6" s="21" t="str">
        <f t="shared" si="8"/>
        <v>-</v>
      </c>
      <c r="BW6" s="21">
        <f t="shared" si="8"/>
        <v>88.25</v>
      </c>
      <c r="BX6" s="21">
        <f t="shared" si="8"/>
        <v>90.17</v>
      </c>
      <c r="BY6" s="21">
        <f t="shared" si="8"/>
        <v>88.71</v>
      </c>
      <c r="BZ6" s="21">
        <f t="shared" si="8"/>
        <v>90.23</v>
      </c>
      <c r="CA6" s="20" t="str">
        <f>IF(CA7="","",IF(CA7="-","【-】","【"&amp;SUBSTITUTE(TEXT(CA7,"#,##0.00"),"-","△")&amp;"】"))</f>
        <v>【97.81】</v>
      </c>
      <c r="CB6" s="21" t="str">
        <f>IF(CB7="",NA(),CB7)</f>
        <v>-</v>
      </c>
      <c r="CC6" s="21">
        <f t="shared" ref="CC6:CK6" si="9">IF(CC7="",NA(),CC7)</f>
        <v>150</v>
      </c>
      <c r="CD6" s="21">
        <f t="shared" si="9"/>
        <v>150</v>
      </c>
      <c r="CE6" s="21">
        <f t="shared" si="9"/>
        <v>150</v>
      </c>
      <c r="CF6" s="21">
        <f t="shared" si="9"/>
        <v>152.21</v>
      </c>
      <c r="CG6" s="21" t="str">
        <f t="shared" si="9"/>
        <v>-</v>
      </c>
      <c r="CH6" s="21">
        <f t="shared" si="9"/>
        <v>176.37</v>
      </c>
      <c r="CI6" s="21">
        <f t="shared" si="9"/>
        <v>173.17</v>
      </c>
      <c r="CJ6" s="21">
        <f t="shared" si="9"/>
        <v>174.8</v>
      </c>
      <c r="CK6" s="21">
        <f t="shared" si="9"/>
        <v>170.2</v>
      </c>
      <c r="CL6" s="20" t="str">
        <f>IF(CL7="","",IF(CL7="-","【-】","【"&amp;SUBSTITUTE(TEXT(CL7,"#,##0.00"),"-","△")&amp;"】"))</f>
        <v>【138.75】</v>
      </c>
      <c r="CM6" s="21" t="str">
        <f>IF(CM7="",NA(),CM7)</f>
        <v>-</v>
      </c>
      <c r="CN6" s="21">
        <f t="shared" ref="CN6:CV6" si="10">IF(CN7="",NA(),CN7)</f>
        <v>51.36</v>
      </c>
      <c r="CO6" s="21">
        <f t="shared" si="10"/>
        <v>47.86</v>
      </c>
      <c r="CP6" s="21">
        <f t="shared" si="10"/>
        <v>53.63</v>
      </c>
      <c r="CQ6" s="21">
        <f t="shared" si="10"/>
        <v>54.73</v>
      </c>
      <c r="CR6" s="21" t="str">
        <f t="shared" si="10"/>
        <v>-</v>
      </c>
      <c r="CS6" s="21">
        <f t="shared" si="10"/>
        <v>56.72</v>
      </c>
      <c r="CT6" s="21">
        <f t="shared" si="10"/>
        <v>56.43</v>
      </c>
      <c r="CU6" s="21">
        <f t="shared" si="10"/>
        <v>55.82</v>
      </c>
      <c r="CV6" s="21">
        <f t="shared" si="10"/>
        <v>56.51</v>
      </c>
      <c r="CW6" s="20" t="str">
        <f>IF(CW7="","",IF(CW7="-","【-】","【"&amp;SUBSTITUTE(TEXT(CW7,"#,##0.00"),"-","△")&amp;"】"))</f>
        <v>【58.94】</v>
      </c>
      <c r="CX6" s="21" t="str">
        <f>IF(CX7="",NA(),CX7)</f>
        <v>-</v>
      </c>
      <c r="CY6" s="21">
        <f t="shared" ref="CY6:DG6" si="11">IF(CY7="",NA(),CY7)</f>
        <v>96.6</v>
      </c>
      <c r="CZ6" s="21">
        <f t="shared" si="11"/>
        <v>98.34</v>
      </c>
      <c r="DA6" s="21">
        <f t="shared" si="11"/>
        <v>98.64</v>
      </c>
      <c r="DB6" s="21">
        <f t="shared" si="11"/>
        <v>98.43</v>
      </c>
      <c r="DC6" s="21" t="str">
        <f t="shared" si="11"/>
        <v>-</v>
      </c>
      <c r="DD6" s="21">
        <f t="shared" si="11"/>
        <v>90.72</v>
      </c>
      <c r="DE6" s="21">
        <f t="shared" si="11"/>
        <v>91.07</v>
      </c>
      <c r="DF6" s="21">
        <f t="shared" si="11"/>
        <v>90.67</v>
      </c>
      <c r="DG6" s="21">
        <f t="shared" si="11"/>
        <v>90.62</v>
      </c>
      <c r="DH6" s="20" t="str">
        <f>IF(DH7="","",IF(DH7="-","【-】","【"&amp;SUBSTITUTE(TEXT(DH7,"#,##0.00"),"-","△")&amp;"】"))</f>
        <v>【95.91】</v>
      </c>
      <c r="DI6" s="21" t="str">
        <f>IF(DI7="",NA(),DI7)</f>
        <v>-</v>
      </c>
      <c r="DJ6" s="21">
        <f t="shared" ref="DJ6:DR6" si="12">IF(DJ7="",NA(),DJ7)</f>
        <v>3.33</v>
      </c>
      <c r="DK6" s="21">
        <f t="shared" si="12"/>
        <v>6.69</v>
      </c>
      <c r="DL6" s="21">
        <f t="shared" si="12"/>
        <v>9.84</v>
      </c>
      <c r="DM6" s="21">
        <f t="shared" si="12"/>
        <v>12.53</v>
      </c>
      <c r="DN6" s="21" t="str">
        <f t="shared" si="12"/>
        <v>-</v>
      </c>
      <c r="DO6" s="21">
        <f t="shared" si="12"/>
        <v>20.78</v>
      </c>
      <c r="DP6" s="21">
        <f t="shared" si="12"/>
        <v>23.54</v>
      </c>
      <c r="DQ6" s="21">
        <f t="shared" si="12"/>
        <v>25.86</v>
      </c>
      <c r="DR6" s="21">
        <f t="shared" si="12"/>
        <v>26.9</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1.34</v>
      </c>
      <c r="EA6" s="21">
        <f t="shared" si="13"/>
        <v>1.5</v>
      </c>
      <c r="EB6" s="21">
        <f t="shared" si="13"/>
        <v>1.4</v>
      </c>
      <c r="EC6" s="21">
        <f t="shared" si="13"/>
        <v>2.08</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0.15</v>
      </c>
      <c r="EL6" s="21">
        <f t="shared" si="14"/>
        <v>0.15</v>
      </c>
      <c r="EM6" s="21">
        <f t="shared" si="14"/>
        <v>0.12</v>
      </c>
      <c r="EN6" s="21">
        <f t="shared" si="14"/>
        <v>0.09</v>
      </c>
      <c r="EO6" s="20" t="str">
        <f>IF(EO7="","",IF(EO7="-","【-】","【"&amp;SUBSTITUTE(TEXT(EO7,"#,##0.00"),"-","△")&amp;"】"))</f>
        <v>【0.22】</v>
      </c>
    </row>
    <row r="7" spans="1:148" s="22" customFormat="1" x14ac:dyDescent="0.2">
      <c r="A7" s="14"/>
      <c r="B7" s="23">
        <v>2023</v>
      </c>
      <c r="C7" s="23">
        <v>82350</v>
      </c>
      <c r="D7" s="23">
        <v>46</v>
      </c>
      <c r="E7" s="23">
        <v>17</v>
      </c>
      <c r="F7" s="23">
        <v>1</v>
      </c>
      <c r="G7" s="23">
        <v>0</v>
      </c>
      <c r="H7" s="23" t="s">
        <v>96</v>
      </c>
      <c r="I7" s="23" t="s">
        <v>97</v>
      </c>
      <c r="J7" s="23" t="s">
        <v>98</v>
      </c>
      <c r="K7" s="23" t="s">
        <v>99</v>
      </c>
      <c r="L7" s="23" t="s">
        <v>100</v>
      </c>
      <c r="M7" s="23" t="s">
        <v>101</v>
      </c>
      <c r="N7" s="24" t="s">
        <v>102</v>
      </c>
      <c r="O7" s="24">
        <v>81.760000000000005</v>
      </c>
      <c r="P7" s="24">
        <v>55.7</v>
      </c>
      <c r="Q7" s="24">
        <v>93.43</v>
      </c>
      <c r="R7" s="24">
        <v>2750</v>
      </c>
      <c r="S7" s="24">
        <v>53446</v>
      </c>
      <c r="T7" s="24">
        <v>79.16</v>
      </c>
      <c r="U7" s="24">
        <v>675.16</v>
      </c>
      <c r="V7" s="24">
        <v>29768</v>
      </c>
      <c r="W7" s="24">
        <v>7.45</v>
      </c>
      <c r="X7" s="24">
        <v>3995.7</v>
      </c>
      <c r="Y7" s="24" t="s">
        <v>102</v>
      </c>
      <c r="Z7" s="24">
        <v>127.98</v>
      </c>
      <c r="AA7" s="24">
        <v>126.7</v>
      </c>
      <c r="AB7" s="24">
        <v>128.38999999999999</v>
      </c>
      <c r="AC7" s="24">
        <v>116.23</v>
      </c>
      <c r="AD7" s="24" t="s">
        <v>102</v>
      </c>
      <c r="AE7" s="24">
        <v>106.5</v>
      </c>
      <c r="AF7" s="24">
        <v>106.22</v>
      </c>
      <c r="AG7" s="24">
        <v>107.01</v>
      </c>
      <c r="AH7" s="24">
        <v>106.53</v>
      </c>
      <c r="AI7" s="24">
        <v>105.91</v>
      </c>
      <c r="AJ7" s="24" t="s">
        <v>102</v>
      </c>
      <c r="AK7" s="24">
        <v>0</v>
      </c>
      <c r="AL7" s="24">
        <v>0</v>
      </c>
      <c r="AM7" s="24">
        <v>0</v>
      </c>
      <c r="AN7" s="24">
        <v>0</v>
      </c>
      <c r="AO7" s="24" t="s">
        <v>102</v>
      </c>
      <c r="AP7" s="24">
        <v>18.36</v>
      </c>
      <c r="AQ7" s="24">
        <v>18.010000000000002</v>
      </c>
      <c r="AR7" s="24">
        <v>23.86</v>
      </c>
      <c r="AS7" s="24">
        <v>18.41</v>
      </c>
      <c r="AT7" s="24">
        <v>3.03</v>
      </c>
      <c r="AU7" s="24" t="s">
        <v>102</v>
      </c>
      <c r="AV7" s="24">
        <v>65.290000000000006</v>
      </c>
      <c r="AW7" s="24">
        <v>86.03</v>
      </c>
      <c r="AX7" s="24">
        <v>133.38999999999999</v>
      </c>
      <c r="AY7" s="24">
        <v>126.1</v>
      </c>
      <c r="AZ7" s="24" t="s">
        <v>102</v>
      </c>
      <c r="BA7" s="24">
        <v>55.6</v>
      </c>
      <c r="BB7" s="24">
        <v>59.4</v>
      </c>
      <c r="BC7" s="24">
        <v>68.27</v>
      </c>
      <c r="BD7" s="24">
        <v>74.790000000000006</v>
      </c>
      <c r="BE7" s="24">
        <v>78.430000000000007</v>
      </c>
      <c r="BF7" s="24" t="s">
        <v>102</v>
      </c>
      <c r="BG7" s="24">
        <v>1128.4100000000001</v>
      </c>
      <c r="BH7" s="24">
        <v>1065.08</v>
      </c>
      <c r="BI7" s="24">
        <v>1017.22</v>
      </c>
      <c r="BJ7" s="24">
        <v>1023.55</v>
      </c>
      <c r="BK7" s="24" t="s">
        <v>102</v>
      </c>
      <c r="BL7" s="24">
        <v>789.08</v>
      </c>
      <c r="BM7" s="24">
        <v>747.84</v>
      </c>
      <c r="BN7" s="24">
        <v>804.98</v>
      </c>
      <c r="BO7" s="24">
        <v>767.56</v>
      </c>
      <c r="BP7" s="24">
        <v>630.82000000000005</v>
      </c>
      <c r="BQ7" s="24" t="s">
        <v>102</v>
      </c>
      <c r="BR7" s="24">
        <v>90.05</v>
      </c>
      <c r="BS7" s="24">
        <v>90.05</v>
      </c>
      <c r="BT7" s="24">
        <v>90.1</v>
      </c>
      <c r="BU7" s="24">
        <v>88.78</v>
      </c>
      <c r="BV7" s="24" t="s">
        <v>102</v>
      </c>
      <c r="BW7" s="24">
        <v>88.25</v>
      </c>
      <c r="BX7" s="24">
        <v>90.17</v>
      </c>
      <c r="BY7" s="24">
        <v>88.71</v>
      </c>
      <c r="BZ7" s="24">
        <v>90.23</v>
      </c>
      <c r="CA7" s="24">
        <v>97.81</v>
      </c>
      <c r="CB7" s="24" t="s">
        <v>102</v>
      </c>
      <c r="CC7" s="24">
        <v>150</v>
      </c>
      <c r="CD7" s="24">
        <v>150</v>
      </c>
      <c r="CE7" s="24">
        <v>150</v>
      </c>
      <c r="CF7" s="24">
        <v>152.21</v>
      </c>
      <c r="CG7" s="24" t="s">
        <v>102</v>
      </c>
      <c r="CH7" s="24">
        <v>176.37</v>
      </c>
      <c r="CI7" s="24">
        <v>173.17</v>
      </c>
      <c r="CJ7" s="24">
        <v>174.8</v>
      </c>
      <c r="CK7" s="24">
        <v>170.2</v>
      </c>
      <c r="CL7" s="24">
        <v>138.75</v>
      </c>
      <c r="CM7" s="24" t="s">
        <v>102</v>
      </c>
      <c r="CN7" s="24">
        <v>51.36</v>
      </c>
      <c r="CO7" s="24">
        <v>47.86</v>
      </c>
      <c r="CP7" s="24">
        <v>53.63</v>
      </c>
      <c r="CQ7" s="24">
        <v>54.73</v>
      </c>
      <c r="CR7" s="24" t="s">
        <v>102</v>
      </c>
      <c r="CS7" s="24">
        <v>56.72</v>
      </c>
      <c r="CT7" s="24">
        <v>56.43</v>
      </c>
      <c r="CU7" s="24">
        <v>55.82</v>
      </c>
      <c r="CV7" s="24">
        <v>56.51</v>
      </c>
      <c r="CW7" s="24">
        <v>58.94</v>
      </c>
      <c r="CX7" s="24" t="s">
        <v>102</v>
      </c>
      <c r="CY7" s="24">
        <v>96.6</v>
      </c>
      <c r="CZ7" s="24">
        <v>98.34</v>
      </c>
      <c r="DA7" s="24">
        <v>98.64</v>
      </c>
      <c r="DB7" s="24">
        <v>98.43</v>
      </c>
      <c r="DC7" s="24" t="s">
        <v>102</v>
      </c>
      <c r="DD7" s="24">
        <v>90.72</v>
      </c>
      <c r="DE7" s="24">
        <v>91.07</v>
      </c>
      <c r="DF7" s="24">
        <v>90.67</v>
      </c>
      <c r="DG7" s="24">
        <v>90.62</v>
      </c>
      <c r="DH7" s="24">
        <v>95.91</v>
      </c>
      <c r="DI7" s="24" t="s">
        <v>102</v>
      </c>
      <c r="DJ7" s="24">
        <v>3.33</v>
      </c>
      <c r="DK7" s="24">
        <v>6.69</v>
      </c>
      <c r="DL7" s="24">
        <v>9.84</v>
      </c>
      <c r="DM7" s="24">
        <v>12.53</v>
      </c>
      <c r="DN7" s="24" t="s">
        <v>102</v>
      </c>
      <c r="DO7" s="24">
        <v>20.78</v>
      </c>
      <c r="DP7" s="24">
        <v>23.54</v>
      </c>
      <c r="DQ7" s="24">
        <v>25.86</v>
      </c>
      <c r="DR7" s="24">
        <v>26.9</v>
      </c>
      <c r="DS7" s="24">
        <v>41.09</v>
      </c>
      <c r="DT7" s="24" t="s">
        <v>102</v>
      </c>
      <c r="DU7" s="24">
        <v>0</v>
      </c>
      <c r="DV7" s="24">
        <v>0</v>
      </c>
      <c r="DW7" s="24">
        <v>0</v>
      </c>
      <c r="DX7" s="24">
        <v>0</v>
      </c>
      <c r="DY7" s="24" t="s">
        <v>102</v>
      </c>
      <c r="DZ7" s="24">
        <v>1.34</v>
      </c>
      <c r="EA7" s="24">
        <v>1.5</v>
      </c>
      <c r="EB7" s="24">
        <v>1.4</v>
      </c>
      <c r="EC7" s="24">
        <v>2.08</v>
      </c>
      <c r="ED7" s="24">
        <v>8.68</v>
      </c>
      <c r="EE7" s="24" t="s">
        <v>102</v>
      </c>
      <c r="EF7" s="24">
        <v>0</v>
      </c>
      <c r="EG7" s="24">
        <v>0</v>
      </c>
      <c r="EH7" s="24">
        <v>0</v>
      </c>
      <c r="EI7" s="24">
        <v>0</v>
      </c>
      <c r="EJ7" s="24" t="s">
        <v>102</v>
      </c>
      <c r="EK7" s="24">
        <v>0.15</v>
      </c>
      <c r="EL7" s="24">
        <v>0.15</v>
      </c>
      <c r="EM7" s="24">
        <v>0.12</v>
      </c>
      <c r="EN7" s="24">
        <v>0.09</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諏訪　歩</cp:lastModifiedBy>
  <dcterms:created xsi:type="dcterms:W3CDTF">2025-01-24T06:59:05Z</dcterms:created>
  <dcterms:modified xsi:type="dcterms:W3CDTF">2025-01-31T00:24:41Z</dcterms:modified>
  <cp:category/>
</cp:coreProperties>
</file>